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R:\RslabNutra\INFO ON M&amp;H CULTURE COLLECTION\CLINICAL TRIALS\CRL 1505 URTI healthy adults_BioIthas\CRL 1505 URTI adults_final versions for publication\Scientific Reports\"/>
    </mc:Choice>
  </mc:AlternateContent>
  <xr:revisionPtr revIDLastSave="0" documentId="13_ncr:1_{DC8395CA-0149-4287-A399-E3EAFBA55165}" xr6:coauthVersionLast="47" xr6:coauthVersionMax="47" xr10:uidLastSave="{00000000-0000-0000-0000-000000000000}"/>
  <bookViews>
    <workbookView xWindow="-108" yWindow="-108" windowWidth="23256" windowHeight="12576" firstSheet="4" activeTab="5" xr2:uid="{00000000-000D-0000-FFFF-FFFF00000000}"/>
  </bookViews>
  <sheets>
    <sheet name="Demographic and clinical data" sheetId="3" r:id="rId1"/>
    <sheet name="URTIs episodes" sheetId="9" r:id="rId2"/>
    <sheet name="Time until 1st URT episode" sheetId="11" r:id="rId3"/>
    <sheet name="Gastrointestinal infections" sheetId="12" r:id="rId4"/>
    <sheet name="IGAs" sheetId="5" r:id="rId5"/>
    <sheet name="Type of URTIs and Treatments" sheetId="13" r:id="rId6"/>
    <sheet name=" WURSS - 21 per episode" sheetId="14" r:id="rId7"/>
    <sheet name="WURSS - 21 per subject" sheetId="16" r:id="rId8"/>
  </sheets>
  <definedNames>
    <definedName name="_xlnm._FilterDatabase" localSheetId="6" hidden="1">' WURSS - 21 per episode'!$A$1:$H$132</definedName>
    <definedName name="_xlnm._FilterDatabase" localSheetId="0" hidden="1">'Demographic and clinical data'!$A$1:$R$141</definedName>
    <definedName name="_xlnm._FilterDatabase" localSheetId="4" hidden="1">IGAs!$A$1:$E$120</definedName>
    <definedName name="_xlnm._FilterDatabase" localSheetId="2" hidden="1">'Time until 1st URT episode'!$A$1:$G$80</definedName>
    <definedName name="_xlnm._FilterDatabase" localSheetId="5" hidden="1">'Type of URTIs and Treatments'!$A$1:$W$132</definedName>
    <definedName name="_xlnm._FilterDatabase" localSheetId="1" hidden="1">'URTIs episodes'!$A$1:$I$123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43" i="13" l="1"/>
  <c r="V3" i="13"/>
  <c r="V4" i="13"/>
  <c r="V5" i="13"/>
  <c r="V11" i="13"/>
  <c r="V13" i="13"/>
  <c r="V14" i="13"/>
  <c r="V22" i="13"/>
  <c r="V24" i="13"/>
  <c r="V25" i="13"/>
  <c r="V26" i="13"/>
  <c r="V28" i="13"/>
  <c r="V29" i="13"/>
  <c r="V30" i="13"/>
  <c r="V32" i="13"/>
  <c r="V33" i="13"/>
  <c r="V34" i="13"/>
  <c r="V35" i="13"/>
  <c r="V36" i="13"/>
  <c r="V38" i="13"/>
  <c r="V39" i="13"/>
  <c r="V40" i="13"/>
  <c r="V41" i="13"/>
  <c r="V42" i="13"/>
  <c r="V45" i="13"/>
  <c r="V47" i="13"/>
  <c r="V48" i="13"/>
  <c r="V49" i="13"/>
  <c r="V50" i="13"/>
  <c r="V51" i="13"/>
  <c r="V52" i="13"/>
  <c r="V54" i="13"/>
  <c r="V55" i="13"/>
  <c r="V56" i="13"/>
  <c r="V57" i="13"/>
  <c r="V58" i="13"/>
  <c r="V61" i="13"/>
  <c r="V62" i="13"/>
  <c r="V63" i="13"/>
  <c r="V66" i="13"/>
  <c r="V67" i="13"/>
  <c r="V68" i="13"/>
  <c r="V70" i="13"/>
  <c r="V71" i="13"/>
  <c r="V72" i="13"/>
  <c r="V74" i="13"/>
  <c r="V75" i="13"/>
  <c r="V79" i="13"/>
  <c r="V80" i="13"/>
  <c r="V82" i="13"/>
  <c r="V88" i="13"/>
  <c r="V89" i="13"/>
  <c r="V90" i="13"/>
  <c r="V92" i="13"/>
  <c r="V93" i="13"/>
  <c r="V94" i="13"/>
  <c r="V96" i="13"/>
  <c r="V99" i="13"/>
  <c r="V100" i="13"/>
  <c r="V103" i="13"/>
  <c r="V105" i="13"/>
  <c r="V106" i="13"/>
  <c r="V107" i="13"/>
  <c r="V108" i="13"/>
  <c r="V110" i="13"/>
  <c r="V111" i="13"/>
  <c r="V117" i="13"/>
  <c r="V120" i="13"/>
  <c r="V121" i="13"/>
  <c r="V122" i="13"/>
  <c r="V123" i="13"/>
  <c r="V125" i="13"/>
  <c r="V127" i="13"/>
  <c r="V128" i="13"/>
  <c r="V132" i="13"/>
  <c r="V2" i="13"/>
  <c r="J80" i="16"/>
  <c r="K80" i="16" s="1"/>
  <c r="I80" i="16"/>
  <c r="H80" i="16"/>
  <c r="K79" i="16"/>
  <c r="J78" i="16"/>
  <c r="K78" i="16" s="1"/>
  <c r="D78" i="16"/>
  <c r="E78" i="16" s="1"/>
  <c r="K77" i="16"/>
  <c r="K76" i="16"/>
  <c r="K75" i="16"/>
  <c r="K74" i="16"/>
  <c r="K73" i="16"/>
  <c r="K72" i="16"/>
  <c r="J71" i="16"/>
  <c r="I71" i="16"/>
  <c r="H71" i="16"/>
  <c r="K70" i="16"/>
  <c r="K69" i="16"/>
  <c r="K68" i="16"/>
  <c r="K67" i="16"/>
  <c r="I66" i="16"/>
  <c r="H66" i="16"/>
  <c r="D66" i="16"/>
  <c r="J66" i="16" s="1"/>
  <c r="K65" i="16"/>
  <c r="K64" i="16"/>
  <c r="K63" i="16"/>
  <c r="K62" i="16"/>
  <c r="K61" i="16"/>
  <c r="K60" i="16"/>
  <c r="J59" i="16"/>
  <c r="K59" i="16" s="1"/>
  <c r="D59" i="16"/>
  <c r="E59" i="16" s="1"/>
  <c r="K58" i="16"/>
  <c r="J57" i="16"/>
  <c r="K57" i="16" s="1"/>
  <c r="D57" i="16"/>
  <c r="E57" i="16" s="1"/>
  <c r="J56" i="16"/>
  <c r="I56" i="16"/>
  <c r="H56" i="16"/>
  <c r="K55" i="16"/>
  <c r="K54" i="16"/>
  <c r="K53" i="16"/>
  <c r="J52" i="16"/>
  <c r="I52" i="16"/>
  <c r="K51" i="16"/>
  <c r="K50" i="16"/>
  <c r="K49" i="16"/>
  <c r="K48" i="16"/>
  <c r="J47" i="16"/>
  <c r="I47" i="16"/>
  <c r="H47" i="16"/>
  <c r="K46" i="16"/>
  <c r="K45" i="16"/>
  <c r="K44" i="16"/>
  <c r="J43" i="16"/>
  <c r="I43" i="16"/>
  <c r="H43" i="16"/>
  <c r="K42" i="16"/>
  <c r="K41" i="16"/>
  <c r="K40" i="16"/>
  <c r="K39" i="16"/>
  <c r="K38" i="16"/>
  <c r="K37" i="16"/>
  <c r="J36" i="16"/>
  <c r="I36" i="16"/>
  <c r="H36" i="16"/>
  <c r="K35" i="16"/>
  <c r="K34" i="16"/>
  <c r="K33" i="16"/>
  <c r="K32" i="16"/>
  <c r="K31" i="16"/>
  <c r="K30" i="16"/>
  <c r="K29" i="16"/>
  <c r="K28" i="16"/>
  <c r="K27" i="16"/>
  <c r="I26" i="16"/>
  <c r="G26" i="16"/>
  <c r="H26" i="16" s="1"/>
  <c r="D26" i="16"/>
  <c r="E26" i="16" s="1"/>
  <c r="K25" i="16"/>
  <c r="K24" i="16"/>
  <c r="K23" i="16"/>
  <c r="J22" i="16"/>
  <c r="K22" i="16" s="1"/>
  <c r="D22" i="16"/>
  <c r="E22" i="16" s="1"/>
  <c r="K21" i="16"/>
  <c r="K20" i="16"/>
  <c r="K19" i="16"/>
  <c r="J18" i="16"/>
  <c r="K18" i="16" s="1"/>
  <c r="D18" i="16"/>
  <c r="E18" i="16" s="1"/>
  <c r="K17" i="16"/>
  <c r="J16" i="16"/>
  <c r="I16" i="16"/>
  <c r="H16" i="16"/>
  <c r="K15" i="16"/>
  <c r="J14" i="16"/>
  <c r="I14" i="16"/>
  <c r="H14" i="16"/>
  <c r="K13" i="16"/>
  <c r="K12" i="16"/>
  <c r="K11" i="16"/>
  <c r="J10" i="16"/>
  <c r="K10" i="16" s="1"/>
  <c r="D10" i="16"/>
  <c r="E10" i="16" s="1"/>
  <c r="K9" i="16"/>
  <c r="K8" i="16"/>
  <c r="J7" i="16"/>
  <c r="K7" i="16" s="1"/>
  <c r="K6" i="16"/>
  <c r="D7" i="16"/>
  <c r="E7" i="16" s="1"/>
  <c r="I5" i="16"/>
  <c r="K4" i="16"/>
  <c r="J3" i="16"/>
  <c r="K3" i="16" s="1"/>
  <c r="K2" i="16"/>
  <c r="H5" i="16"/>
  <c r="D5" i="16"/>
  <c r="E5" i="16" s="1"/>
  <c r="D3" i="16"/>
  <c r="E3" i="16" s="1"/>
  <c r="E80" i="16"/>
  <c r="E79" i="16"/>
  <c r="E77" i="16"/>
  <c r="E76" i="16"/>
  <c r="H75" i="16"/>
  <c r="E74" i="16"/>
  <c r="E73" i="16"/>
  <c r="E72" i="16"/>
  <c r="E71" i="16"/>
  <c r="E70" i="16"/>
  <c r="E69" i="16"/>
  <c r="E68" i="16"/>
  <c r="E67" i="16"/>
  <c r="E65" i="16"/>
  <c r="E64" i="16"/>
  <c r="E63" i="16"/>
  <c r="E62" i="16"/>
  <c r="E61" i="16"/>
  <c r="E60" i="16"/>
  <c r="E58" i="16"/>
  <c r="E56" i="16"/>
  <c r="E55" i="16"/>
  <c r="E54" i="16"/>
  <c r="E53" i="16"/>
  <c r="E52" i="16"/>
  <c r="E51" i="16"/>
  <c r="E50" i="16"/>
  <c r="E49" i="16"/>
  <c r="E48" i="16"/>
  <c r="E47" i="16"/>
  <c r="E46" i="16"/>
  <c r="H45" i="16"/>
  <c r="E44" i="16"/>
  <c r="E43" i="16"/>
  <c r="E42" i="16"/>
  <c r="E41" i="16"/>
  <c r="E40" i="16"/>
  <c r="H39" i="16"/>
  <c r="E38" i="16"/>
  <c r="E37" i="16"/>
  <c r="E36" i="16"/>
  <c r="H35" i="16"/>
  <c r="E34" i="16"/>
  <c r="E33" i="16"/>
  <c r="E32" i="16"/>
  <c r="E31" i="16"/>
  <c r="E30" i="16"/>
  <c r="E29" i="16"/>
  <c r="E28" i="16"/>
  <c r="E27" i="16"/>
  <c r="E25" i="16"/>
  <c r="H24" i="16"/>
  <c r="E23" i="16"/>
  <c r="E21" i="16"/>
  <c r="E20" i="16"/>
  <c r="E19" i="16"/>
  <c r="E17" i="16"/>
  <c r="E16" i="16"/>
  <c r="E15" i="16"/>
  <c r="E14" i="16"/>
  <c r="H13" i="16"/>
  <c r="E12" i="16"/>
  <c r="E11" i="16"/>
  <c r="E9" i="16"/>
  <c r="E8" i="16"/>
  <c r="E6" i="16"/>
  <c r="E4" i="16"/>
  <c r="E2" i="16"/>
  <c r="H132" i="14"/>
  <c r="H124" i="14"/>
  <c r="H118" i="14"/>
  <c r="H109" i="14"/>
  <c r="H90" i="14"/>
  <c r="H82" i="14"/>
  <c r="H75" i="14"/>
  <c r="H70" i="14"/>
  <c r="H68" i="14"/>
  <c r="H67" i="14"/>
  <c r="H60" i="14"/>
  <c r="H56" i="14"/>
  <c r="H53" i="14"/>
  <c r="H41" i="14"/>
  <c r="H40" i="14"/>
  <c r="H36" i="14"/>
  <c r="H25" i="14"/>
  <c r="H22" i="14"/>
  <c r="H20" i="14"/>
  <c r="H8" i="14"/>
  <c r="E3" i="14"/>
  <c r="E4" i="14"/>
  <c r="E5" i="14"/>
  <c r="E6" i="14"/>
  <c r="E7" i="14"/>
  <c r="E9" i="14"/>
  <c r="E10" i="14"/>
  <c r="E11" i="14"/>
  <c r="E12" i="14"/>
  <c r="E13" i="14"/>
  <c r="E14" i="14"/>
  <c r="E15" i="14"/>
  <c r="E16" i="14"/>
  <c r="E17" i="14"/>
  <c r="E18" i="14"/>
  <c r="E19" i="14"/>
  <c r="E21" i="14"/>
  <c r="E23" i="14"/>
  <c r="E24" i="14"/>
  <c r="E26" i="14"/>
  <c r="E27" i="14"/>
  <c r="E28" i="14"/>
  <c r="E29" i="14"/>
  <c r="E30" i="14"/>
  <c r="E31" i="14"/>
  <c r="E32" i="14"/>
  <c r="E33" i="14"/>
  <c r="E34" i="14"/>
  <c r="E35" i="14"/>
  <c r="E37" i="14"/>
  <c r="E38" i="14"/>
  <c r="E39" i="14"/>
  <c r="E42" i="14"/>
  <c r="E43" i="14"/>
  <c r="E44" i="14"/>
  <c r="E45" i="14"/>
  <c r="E46" i="14"/>
  <c r="E47" i="14"/>
  <c r="E48" i="14"/>
  <c r="E49" i="14"/>
  <c r="E50" i="14"/>
  <c r="E51" i="14"/>
  <c r="E52" i="14"/>
  <c r="E54" i="14"/>
  <c r="E55" i="14"/>
  <c r="E57" i="14"/>
  <c r="E58" i="14"/>
  <c r="E59" i="14"/>
  <c r="E61" i="14"/>
  <c r="E62" i="14"/>
  <c r="E63" i="14"/>
  <c r="E64" i="14"/>
  <c r="E65" i="14"/>
  <c r="E66" i="14"/>
  <c r="E69" i="14"/>
  <c r="E71" i="14"/>
  <c r="E72" i="14"/>
  <c r="E73" i="14"/>
  <c r="E74" i="14"/>
  <c r="E76" i="14"/>
  <c r="E77" i="14"/>
  <c r="E78" i="14"/>
  <c r="E79" i="14"/>
  <c r="E80" i="14"/>
  <c r="E81" i="14"/>
  <c r="E83" i="14"/>
  <c r="E84" i="14"/>
  <c r="E85" i="14"/>
  <c r="E86" i="14"/>
  <c r="E87" i="14"/>
  <c r="E88" i="14"/>
  <c r="E89" i="14"/>
  <c r="E91" i="14"/>
  <c r="E92" i="14"/>
  <c r="E93" i="14"/>
  <c r="E94" i="14"/>
  <c r="E95" i="14"/>
  <c r="E96" i="14"/>
  <c r="E97" i="14"/>
  <c r="E98" i="14"/>
  <c r="E99" i="14"/>
  <c r="E100" i="14"/>
  <c r="E101" i="14"/>
  <c r="E102" i="14"/>
  <c r="E103" i="14"/>
  <c r="E104" i="14"/>
  <c r="E105" i="14"/>
  <c r="E106" i="14"/>
  <c r="E107" i="14"/>
  <c r="E108" i="14"/>
  <c r="E110" i="14"/>
  <c r="E111" i="14"/>
  <c r="E112" i="14"/>
  <c r="E113" i="14"/>
  <c r="E114" i="14"/>
  <c r="E115" i="14"/>
  <c r="E116" i="14"/>
  <c r="E117" i="14"/>
  <c r="E119" i="14"/>
  <c r="E120" i="14"/>
  <c r="E121" i="14"/>
  <c r="E122" i="14"/>
  <c r="E123" i="14"/>
  <c r="E125" i="14"/>
  <c r="E126" i="14"/>
  <c r="E127" i="14"/>
  <c r="E128" i="14"/>
  <c r="E129" i="14"/>
  <c r="E130" i="14"/>
  <c r="E131" i="14"/>
  <c r="E2" i="14"/>
  <c r="E66" i="16" l="1"/>
  <c r="K71" i="16"/>
  <c r="K66" i="16"/>
  <c r="K56" i="16"/>
  <c r="K52" i="16"/>
  <c r="K47" i="16"/>
  <c r="K43" i="16"/>
  <c r="K36" i="16"/>
  <c r="J26" i="16"/>
  <c r="K26" i="16" s="1"/>
  <c r="K16" i="16"/>
  <c r="K14" i="16"/>
  <c r="K5" i="16"/>
  <c r="E3" i="11"/>
  <c r="E4" i="11"/>
  <c r="E5" i="11"/>
  <c r="E6" i="11"/>
  <c r="E7" i="11"/>
  <c r="E8" i="11"/>
  <c r="E9" i="11"/>
  <c r="E10" i="11"/>
  <c r="E11" i="11"/>
  <c r="E12" i="11"/>
  <c r="F13" i="11"/>
  <c r="E14" i="11"/>
  <c r="E15" i="11"/>
  <c r="E16" i="11"/>
  <c r="E17" i="11"/>
  <c r="E18" i="11"/>
  <c r="E19" i="11"/>
  <c r="E20" i="11"/>
  <c r="E21" i="11"/>
  <c r="E22" i="11"/>
  <c r="E23" i="11"/>
  <c r="F24" i="11"/>
  <c r="E25" i="11"/>
  <c r="E26" i="11"/>
  <c r="E27" i="11"/>
  <c r="E28" i="11"/>
  <c r="E29" i="11"/>
  <c r="E30" i="11"/>
  <c r="E31" i="11"/>
  <c r="E32" i="11"/>
  <c r="E33" i="11"/>
  <c r="E34" i="11"/>
  <c r="F35" i="11"/>
  <c r="E36" i="11"/>
  <c r="E37" i="11"/>
  <c r="E38" i="11"/>
  <c r="F39" i="11"/>
  <c r="E40" i="11"/>
  <c r="E41" i="11"/>
  <c r="E42" i="11"/>
  <c r="E43" i="11"/>
  <c r="E44" i="11"/>
  <c r="F45" i="11"/>
  <c r="E46" i="11"/>
  <c r="E47" i="11"/>
  <c r="E48" i="11"/>
  <c r="E49" i="11"/>
  <c r="E50" i="11"/>
  <c r="E51" i="11"/>
  <c r="E52" i="11"/>
  <c r="E53" i="11"/>
  <c r="E54" i="11"/>
  <c r="E55" i="11"/>
  <c r="E56" i="11"/>
  <c r="E57" i="11"/>
  <c r="E58" i="11"/>
  <c r="E59" i="11"/>
  <c r="E60" i="11"/>
  <c r="E61" i="11"/>
  <c r="E62" i="11"/>
  <c r="E63" i="11"/>
  <c r="E64" i="11"/>
  <c r="E65" i="11"/>
  <c r="E66" i="11"/>
  <c r="E67" i="11"/>
  <c r="E68" i="11"/>
  <c r="E69" i="11"/>
  <c r="E70" i="11"/>
  <c r="E71" i="11"/>
  <c r="E72" i="11"/>
  <c r="E73" i="11"/>
  <c r="E74" i="11"/>
  <c r="F75" i="11"/>
  <c r="E76" i="11"/>
  <c r="E77" i="11"/>
  <c r="E78" i="11"/>
  <c r="E79" i="11"/>
  <c r="E80" i="11"/>
  <c r="E2" i="11"/>
  <c r="E120" i="5" l="1"/>
  <c r="E119" i="5"/>
  <c r="E118" i="5"/>
  <c r="E117" i="5"/>
  <c r="E116" i="5"/>
  <c r="E115" i="5"/>
  <c r="E114" i="5"/>
  <c r="E113" i="5"/>
  <c r="E112" i="5"/>
  <c r="E111" i="5"/>
  <c r="E110" i="5"/>
  <c r="E109" i="5"/>
  <c r="E108" i="5"/>
  <c r="E107" i="5"/>
  <c r="E106" i="5"/>
  <c r="E105" i="5"/>
  <c r="E104" i="5"/>
  <c r="E103" i="5"/>
  <c r="E102" i="5"/>
  <c r="E101" i="5"/>
  <c r="E100" i="5"/>
  <c r="E99" i="5"/>
  <c r="E98" i="5"/>
  <c r="E97" i="5"/>
  <c r="E96" i="5"/>
  <c r="E95" i="5"/>
  <c r="E94" i="5"/>
  <c r="E93" i="5"/>
  <c r="E92" i="5"/>
  <c r="E91" i="5"/>
  <c r="E90" i="5"/>
  <c r="E89" i="5"/>
  <c r="E88" i="5"/>
  <c r="E87" i="5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  <c r="E3" i="5"/>
  <c r="E2" i="5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2" i="3"/>
</calcChain>
</file>

<file path=xl/sharedStrings.xml><?xml version="1.0" encoding="utf-8"?>
<sst xmlns="http://schemas.openxmlformats.org/spreadsheetml/2006/main" count="1783" uniqueCount="171">
  <si>
    <t>C</t>
  </si>
  <si>
    <t>A</t>
  </si>
  <si>
    <t>B</t>
  </si>
  <si>
    <t>D</t>
  </si>
  <si>
    <t>M</t>
  </si>
  <si>
    <t>No</t>
  </si>
  <si>
    <t>H</t>
  </si>
  <si>
    <t>Si</t>
  </si>
  <si>
    <t>Neumonía</t>
  </si>
  <si>
    <t>Faringitis</t>
  </si>
  <si>
    <t>Amigdalitis</t>
  </si>
  <si>
    <t>Covid 19</t>
  </si>
  <si>
    <t>7 (1)</t>
  </si>
  <si>
    <t>7 (2)</t>
  </si>
  <si>
    <t>31 (1)</t>
  </si>
  <si>
    <t>31 (2)</t>
  </si>
  <si>
    <t>35 (1)</t>
  </si>
  <si>
    <t>35 (2)</t>
  </si>
  <si>
    <t>36 (1)</t>
  </si>
  <si>
    <t>36 (2)</t>
  </si>
  <si>
    <t>44 (1)</t>
  </si>
  <si>
    <t>44 (2)</t>
  </si>
  <si>
    <t>67 (1)</t>
  </si>
  <si>
    <t>67 (2)</t>
  </si>
  <si>
    <t>73 (1)</t>
  </si>
  <si>
    <t>73 (2)</t>
  </si>
  <si>
    <t>93 (1)</t>
  </si>
  <si>
    <t>93 (2)</t>
  </si>
  <si>
    <t>93 (3)</t>
  </si>
  <si>
    <t>104 (1)</t>
  </si>
  <si>
    <t>104 (2)</t>
  </si>
  <si>
    <t>111 (1)</t>
  </si>
  <si>
    <t>111 (2)</t>
  </si>
  <si>
    <t>121 (1)</t>
  </si>
  <si>
    <t>121 (2)</t>
  </si>
  <si>
    <t>124 (1)</t>
  </si>
  <si>
    <t>124 (2)</t>
  </si>
  <si>
    <t>7 (3)</t>
  </si>
  <si>
    <t>73 (3)</t>
  </si>
  <si>
    <t>141 (1)</t>
  </si>
  <si>
    <t>141 (2)</t>
  </si>
  <si>
    <t>4 (1)</t>
  </si>
  <si>
    <t>4 (2)</t>
  </si>
  <si>
    <t>9 (1)</t>
  </si>
  <si>
    <t>9 (2)</t>
  </si>
  <si>
    <t>9 (3)</t>
  </si>
  <si>
    <t>14 (1)</t>
  </si>
  <si>
    <t>14 (2)</t>
  </si>
  <si>
    <t>14 (3)</t>
  </si>
  <si>
    <t>43 (1)</t>
  </si>
  <si>
    <t>43 (2)</t>
  </si>
  <si>
    <t>47 (1)</t>
  </si>
  <si>
    <t>47 (2)</t>
  </si>
  <si>
    <t>52 (1)</t>
  </si>
  <si>
    <t>52 (2)</t>
  </si>
  <si>
    <t>58 (1)</t>
  </si>
  <si>
    <t>58 (2)</t>
  </si>
  <si>
    <t>60 (1)</t>
  </si>
  <si>
    <t>60 (2)</t>
  </si>
  <si>
    <t>64(1)</t>
  </si>
  <si>
    <t>64 (2)</t>
  </si>
  <si>
    <t>72 (1)</t>
  </si>
  <si>
    <t>72 (2)</t>
  </si>
  <si>
    <t>80 (1)</t>
  </si>
  <si>
    <t>80 (2)</t>
  </si>
  <si>
    <t>87 (1)</t>
  </si>
  <si>
    <t>87 (2)</t>
  </si>
  <si>
    <t>87 (3)</t>
  </si>
  <si>
    <t>92 (1)</t>
  </si>
  <si>
    <t>92 (2)</t>
  </si>
  <si>
    <t>95 (1)</t>
  </si>
  <si>
    <t>95 (2)</t>
  </si>
  <si>
    <t>100 (1)</t>
  </si>
  <si>
    <t>100 (2)</t>
  </si>
  <si>
    <t>100 (3)</t>
  </si>
  <si>
    <t>110 (1)</t>
  </si>
  <si>
    <t>110 (2)</t>
  </si>
  <si>
    <t>110 (3)</t>
  </si>
  <si>
    <t>114 (1)</t>
  </si>
  <si>
    <t>114 (2)</t>
  </si>
  <si>
    <t>120 (1)</t>
  </si>
  <si>
    <t>120 (2)</t>
  </si>
  <si>
    <t>136 (1)</t>
  </si>
  <si>
    <t>136 (2)</t>
  </si>
  <si>
    <t>136 (3)</t>
  </si>
  <si>
    <t>69 (1)</t>
  </si>
  <si>
    <t>69 (2)</t>
  </si>
  <si>
    <t>24 (1)</t>
  </si>
  <si>
    <t>24 (2)</t>
  </si>
  <si>
    <t>29 (1)</t>
  </si>
  <si>
    <t>29 (2)</t>
  </si>
  <si>
    <t>43 (3)</t>
  </si>
  <si>
    <t>43(4)</t>
  </si>
  <si>
    <t>58 (3)</t>
  </si>
  <si>
    <t>69 (3)</t>
  </si>
  <si>
    <t>84 (1)</t>
  </si>
  <si>
    <t>84 (2)</t>
  </si>
  <si>
    <t>92 (3)</t>
  </si>
  <si>
    <t>110 (4)</t>
  </si>
  <si>
    <t>120 (3)</t>
  </si>
  <si>
    <t>Nº OF URTIs in previous 3 months</t>
  </si>
  <si>
    <t>SUBJECT N°</t>
  </si>
  <si>
    <t>Type of URTIs  in the previous 3 months</t>
  </si>
  <si>
    <t>Pathologies</t>
  </si>
  <si>
    <t>Neurologic diseases</t>
  </si>
  <si>
    <t>Skin diseases</t>
  </si>
  <si>
    <t>Hormonal diseases</t>
  </si>
  <si>
    <t>Psychiatric diseases</t>
  </si>
  <si>
    <t>Cardiovascular diseases</t>
  </si>
  <si>
    <t>Other pathologies</t>
  </si>
  <si>
    <t>Value of IGA v1 (µg/mL)</t>
  </si>
  <si>
    <t>TREATMENT CODE</t>
  </si>
  <si>
    <t>Gender</t>
  </si>
  <si>
    <t>Age</t>
  </si>
  <si>
    <t>Weight (kg)</t>
  </si>
  <si>
    <t>Height (m)</t>
  </si>
  <si>
    <t>Continous medical treatments</t>
  </si>
  <si>
    <t>BMI</t>
  </si>
  <si>
    <t>Cold</t>
  </si>
  <si>
    <t>Nº total URTI episodes during treatment</t>
  </si>
  <si>
    <t>Nº days with URTIs during treatment</t>
  </si>
  <si>
    <t>Nº total URTI episodes during follow-up</t>
  </si>
  <si>
    <t>Nº days with URTIs during follow-up</t>
  </si>
  <si>
    <t>Nº days in the 4 months</t>
  </si>
  <si>
    <t>Nº days with URTIs in the 4 months</t>
  </si>
  <si>
    <t>Nº total URTI episoded in the 4 months</t>
  </si>
  <si>
    <t>Starting date</t>
  </si>
  <si>
    <t>Date of 1st URTI episode</t>
  </si>
  <si>
    <t>Gastrointestinal infection episodes</t>
  </si>
  <si>
    <t>IGAs v1 values (µg/mL)</t>
  </si>
  <si>
    <t>IGAs v3 values (µg/mL)</t>
  </si>
  <si>
    <t>Difference v3-v1</t>
  </si>
  <si>
    <t>Days of URTI episode duration during treatment</t>
  </si>
  <si>
    <t>Days of URTI episode duration during follow-up</t>
  </si>
  <si>
    <t>WURSS-21 score per episode during treatment</t>
  </si>
  <si>
    <t>WURSS-21 score per episode during follow-up</t>
  </si>
  <si>
    <t>Days of URTI episode duration in the 4 months</t>
  </si>
  <si>
    <t>WURSS-21 score per episode in the 4 months</t>
  </si>
  <si>
    <t>Bronchitis</t>
  </si>
  <si>
    <t>Flu</t>
  </si>
  <si>
    <t>Flu A</t>
  </si>
  <si>
    <t>Pharyngitis</t>
  </si>
  <si>
    <t xml:space="preserve">Flu </t>
  </si>
  <si>
    <t>N° days of antibiotic therapy during treatment</t>
  </si>
  <si>
    <t>Antibiotic therapies during follow-up</t>
  </si>
  <si>
    <t>Type of URTIs during follow-up</t>
  </si>
  <si>
    <t>Other prescribed therapies during treatment</t>
  </si>
  <si>
    <t>Type of URTIs during treatment</t>
  </si>
  <si>
    <t>Antibiotic therapies during treatment</t>
  </si>
  <si>
    <t>Nº days of antibiotic therapy during follow-up</t>
  </si>
  <si>
    <t>Other prescribed therapies during follow-up</t>
  </si>
  <si>
    <t>Type of URTIs in the 4 months</t>
  </si>
  <si>
    <t>Antibiotic therapies in the 4 months</t>
  </si>
  <si>
    <t>Nº of days of antibiotic therapy in the 4 months</t>
  </si>
  <si>
    <t>Other prescribed therapies in the 4 months</t>
  </si>
  <si>
    <t>Nº days of treatment period</t>
  </si>
  <si>
    <t>Days until 1st URTI episode during treatment period</t>
  </si>
  <si>
    <t>Days until 1st URTI episode  in the 4 months</t>
  </si>
  <si>
    <t>Symptomatic therapies during treatment (self-administered)</t>
  </si>
  <si>
    <t>Nº days of symptomatic therapies during treatment (self-administered)</t>
  </si>
  <si>
    <t>Symptomatic therapies during follow-up (self-administered)</t>
  </si>
  <si>
    <t>Nº days of symptomatic therapies during follow-up (self-administered)</t>
  </si>
  <si>
    <t>Symptomatic therapies in the 4 months (self-administered)</t>
  </si>
  <si>
    <t>N° of days of symptomatic therapies in the 4 month (self-administered)</t>
  </si>
  <si>
    <t>Mean WURSS-21 score per episode during treatment</t>
  </si>
  <si>
    <t>Mean WURSS-21 score per episode during follow-up</t>
  </si>
  <si>
    <t>Mean WURSS-21 score per episode in the total 4 months</t>
  </si>
  <si>
    <t>Mean  WURSS-21 score per episode during treatment</t>
  </si>
  <si>
    <t>No therapies for URTI during treatment</t>
  </si>
  <si>
    <t>No therapies for URTI during follow-up</t>
  </si>
  <si>
    <t>No therapies for URTI in the 4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</si>
</sst>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rgb="FF666666"/>
      <name val="Segoe U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9"/>
      <name val="Segoe UI"/>
      <family val="2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5" borderId="1" xfId="0" applyFill="1" applyBorder="1"/>
    <xf numFmtId="0" fontId="3" fillId="9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5" borderId="1" xfId="0" applyFill="1" applyBorder="1" applyAlignment="1">
      <alignment horizontal="center"/>
    </xf>
    <xf numFmtId="2" fontId="0" fillId="5" borderId="1" xfId="0" applyNumberFormat="1" applyFill="1" applyBorder="1" applyAlignment="1">
      <alignment horizontal="center"/>
    </xf>
    <xf numFmtId="0" fontId="0" fillId="9" borderId="1" xfId="0" applyFill="1" applyBorder="1"/>
    <xf numFmtId="14" fontId="0" fillId="0" borderId="1" xfId="0" applyNumberFormat="1" applyBorder="1" applyAlignment="1">
      <alignment horizontal="center"/>
    </xf>
    <xf numFmtId="14" fontId="0" fillId="5" borderId="1" xfId="0" applyNumberForma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9" borderId="1" xfId="0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2" fontId="0" fillId="0" borderId="1" xfId="0" applyNumberFormat="1" applyBorder="1"/>
    <xf numFmtId="0" fontId="0" fillId="10" borderId="3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93</xdr:row>
      <xdr:rowOff>0</xdr:rowOff>
    </xdr:from>
    <xdr:ext cx="304800" cy="304800"/>
    <xdr:sp macro="" textlink="">
      <xdr:nvSpPr>
        <xdr:cNvPr id="2" name="ctl00_PlaceHolderContent_dxcbpResultado_dxpcResultado_ctl89_bAmpliar0Img">
          <a:extLst>
            <a:ext uri="{FF2B5EF4-FFF2-40B4-BE49-F238E27FC236}">
              <a16:creationId xmlns:a16="http://schemas.microsoft.com/office/drawing/2014/main" id="{2938CBD7-E9D2-4734-BD61-850255BB10E5}"/>
            </a:ext>
          </a:extLst>
        </xdr:cNvPr>
        <xdr:cNvSpPr>
          <a:spLocks noChangeAspect="1" noChangeArrowheads="1"/>
        </xdr:cNvSpPr>
      </xdr:nvSpPr>
      <xdr:spPr bwMode="auto">
        <a:xfrm>
          <a:off x="4552950" y="2076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3" name="ctl00_PlaceHolderContent_dxcbpResultado_dxpcResultado_ctl89_bAmpliar0Img">
          <a:extLst>
            <a:ext uri="{FF2B5EF4-FFF2-40B4-BE49-F238E27FC236}">
              <a16:creationId xmlns:a16="http://schemas.microsoft.com/office/drawing/2014/main" id="{BF1374ED-531B-44AF-9827-97E25C61E90D}"/>
            </a:ext>
          </a:extLst>
        </xdr:cNvPr>
        <xdr:cNvSpPr>
          <a:spLocks noChangeAspect="1" noChangeArrowheads="1"/>
        </xdr:cNvSpPr>
      </xdr:nvSpPr>
      <xdr:spPr bwMode="auto">
        <a:xfrm>
          <a:off x="4552950" y="1638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4" name="ctl00_PlaceHolderContent_dxcbpResultado_dxpcResultado_ctl89_bAmpliar0Img">
          <a:extLst>
            <a:ext uri="{FF2B5EF4-FFF2-40B4-BE49-F238E27FC236}">
              <a16:creationId xmlns:a16="http://schemas.microsoft.com/office/drawing/2014/main" id="{472E0AD6-C86D-493B-94BE-38FF256EAD80}"/>
            </a:ext>
          </a:extLst>
        </xdr:cNvPr>
        <xdr:cNvSpPr>
          <a:spLocks noChangeAspect="1" noChangeArrowheads="1"/>
        </xdr:cNvSpPr>
      </xdr:nvSpPr>
      <xdr:spPr bwMode="auto">
        <a:xfrm>
          <a:off x="2905125" y="857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A3DE2-4493-4F6B-9A5C-0AB8BE3F4A17}">
  <dimension ref="A1:R141"/>
  <sheetViews>
    <sheetView workbookViewId="0">
      <pane xSplit="1" topLeftCell="B1" activePane="topRight" state="frozen"/>
      <selection pane="topRight" activeCell="H20" sqref="H20"/>
    </sheetView>
  </sheetViews>
  <sheetFormatPr defaultColWidth="11.44140625" defaultRowHeight="14.4" x14ac:dyDescent="0.3"/>
  <cols>
    <col min="1" max="1" width="12.33203125" style="14" bestFit="1" customWidth="1"/>
    <col min="2" max="2" width="17.44140625" style="14" customWidth="1"/>
    <col min="3" max="7" width="11.44140625" style="14"/>
    <col min="8" max="8" width="29" style="14" bestFit="1" customWidth="1"/>
    <col min="9" max="9" width="32.6640625" style="14" customWidth="1"/>
    <col min="10" max="10" width="24.5546875" style="14" bestFit="1" customWidth="1"/>
    <col min="11" max="14" width="24.5546875" style="14" customWidth="1"/>
    <col min="15" max="15" width="25.33203125" style="14" bestFit="1" customWidth="1"/>
    <col min="16" max="16" width="24.5546875" style="14" customWidth="1"/>
    <col min="17" max="17" width="26.5546875" style="14" customWidth="1"/>
    <col min="18" max="18" width="20.44140625" style="14" customWidth="1"/>
    <col min="19" max="16384" width="11.44140625" style="14"/>
  </cols>
  <sheetData>
    <row r="1" spans="1:18" x14ac:dyDescent="0.3">
      <c r="A1" s="2" t="s">
        <v>101</v>
      </c>
      <c r="B1" s="3" t="s">
        <v>111</v>
      </c>
      <c r="C1" s="4" t="s">
        <v>112</v>
      </c>
      <c r="D1" s="3" t="s">
        <v>113</v>
      </c>
      <c r="E1" s="5" t="s">
        <v>114</v>
      </c>
      <c r="F1" s="6" t="s">
        <v>115</v>
      </c>
      <c r="G1" s="9" t="s">
        <v>117</v>
      </c>
      <c r="H1" s="8" t="s">
        <v>100</v>
      </c>
      <c r="I1" s="9" t="s">
        <v>102</v>
      </c>
      <c r="J1" s="10" t="s">
        <v>103</v>
      </c>
      <c r="K1" s="10" t="s">
        <v>104</v>
      </c>
      <c r="L1" s="10" t="s">
        <v>105</v>
      </c>
      <c r="M1" s="10" t="s">
        <v>106</v>
      </c>
      <c r="N1" s="10" t="s">
        <v>107</v>
      </c>
      <c r="O1" s="10" t="s">
        <v>108</v>
      </c>
      <c r="P1" s="10" t="s">
        <v>109</v>
      </c>
      <c r="Q1" s="8" t="s">
        <v>116</v>
      </c>
      <c r="R1" s="12" t="s">
        <v>110</v>
      </c>
    </row>
    <row r="2" spans="1:18" x14ac:dyDescent="0.3">
      <c r="A2" s="15">
        <v>1</v>
      </c>
      <c r="B2" s="15" t="s">
        <v>0</v>
      </c>
      <c r="C2" s="15" t="s">
        <v>4</v>
      </c>
      <c r="D2" s="15">
        <v>38</v>
      </c>
      <c r="E2" s="15">
        <v>52</v>
      </c>
      <c r="F2" s="16">
        <v>1.6</v>
      </c>
      <c r="G2" s="16">
        <f>E2/F2^2</f>
        <v>20.312499999999996</v>
      </c>
      <c r="H2" s="15">
        <v>0</v>
      </c>
      <c r="I2" s="15"/>
      <c r="J2" s="15" t="s">
        <v>5</v>
      </c>
      <c r="K2" s="15"/>
      <c r="L2" s="15"/>
      <c r="M2" s="15"/>
      <c r="N2" s="15"/>
      <c r="O2" s="15"/>
      <c r="P2" s="15"/>
      <c r="Q2" s="15"/>
      <c r="R2" s="13">
        <v>26</v>
      </c>
    </row>
    <row r="3" spans="1:18" x14ac:dyDescent="0.3">
      <c r="A3" s="15">
        <v>2</v>
      </c>
      <c r="B3" s="15" t="s">
        <v>1</v>
      </c>
      <c r="C3" s="15" t="s">
        <v>6</v>
      </c>
      <c r="D3" s="15">
        <v>23</v>
      </c>
      <c r="E3" s="15">
        <v>82</v>
      </c>
      <c r="F3" s="16">
        <v>1.87</v>
      </c>
      <c r="G3" s="16">
        <f t="shared" ref="G3:G66" si="0">E3/F3^2</f>
        <v>23.449340844748203</v>
      </c>
      <c r="H3" s="15">
        <v>0</v>
      </c>
      <c r="I3" s="15"/>
      <c r="J3" s="15" t="s">
        <v>5</v>
      </c>
      <c r="K3" s="15"/>
      <c r="L3" s="15"/>
      <c r="M3" s="15"/>
      <c r="N3" s="15"/>
      <c r="O3" s="15"/>
      <c r="P3" s="15"/>
      <c r="Q3" s="15"/>
      <c r="R3" s="13">
        <v>39</v>
      </c>
    </row>
    <row r="4" spans="1:18" x14ac:dyDescent="0.3">
      <c r="A4" s="15">
        <v>3</v>
      </c>
      <c r="B4" s="15" t="s">
        <v>2</v>
      </c>
      <c r="C4" s="15" t="s">
        <v>4</v>
      </c>
      <c r="D4" s="15">
        <v>35</v>
      </c>
      <c r="E4" s="15">
        <v>56</v>
      </c>
      <c r="F4" s="16">
        <v>1.63</v>
      </c>
      <c r="G4" s="16">
        <f t="shared" si="0"/>
        <v>21.077195227520797</v>
      </c>
      <c r="H4" s="15">
        <v>0</v>
      </c>
      <c r="I4" s="15"/>
      <c r="J4" s="15" t="s">
        <v>5</v>
      </c>
      <c r="K4" s="15"/>
      <c r="L4" s="15"/>
      <c r="M4" s="15"/>
      <c r="N4" s="15"/>
      <c r="O4" s="15"/>
      <c r="P4" s="15"/>
      <c r="Q4" s="15"/>
      <c r="R4" s="13">
        <v>98</v>
      </c>
    </row>
    <row r="5" spans="1:18" x14ac:dyDescent="0.3">
      <c r="A5" s="15">
        <v>4</v>
      </c>
      <c r="B5" s="15" t="s">
        <v>3</v>
      </c>
      <c r="C5" s="15" t="s">
        <v>4</v>
      </c>
      <c r="D5" s="15">
        <v>40</v>
      </c>
      <c r="E5" s="15">
        <v>72</v>
      </c>
      <c r="F5" s="16">
        <v>1.74</v>
      </c>
      <c r="G5" s="16">
        <f t="shared" si="0"/>
        <v>23.781212841854934</v>
      </c>
      <c r="H5" s="15">
        <v>1</v>
      </c>
      <c r="I5" s="15" t="s">
        <v>118</v>
      </c>
      <c r="J5" s="15" t="s">
        <v>5</v>
      </c>
      <c r="K5" s="15"/>
      <c r="L5" s="15"/>
      <c r="M5" s="15"/>
      <c r="N5" s="15"/>
      <c r="O5" s="15"/>
      <c r="P5" s="15"/>
      <c r="Q5" s="15"/>
      <c r="R5" s="13">
        <v>102</v>
      </c>
    </row>
    <row r="6" spans="1:18" s="29" customFormat="1" x14ac:dyDescent="0.3">
      <c r="A6" s="20">
        <v>5</v>
      </c>
      <c r="B6" s="20" t="s">
        <v>1</v>
      </c>
      <c r="C6" s="20" t="s">
        <v>4</v>
      </c>
      <c r="D6" s="20">
        <v>29</v>
      </c>
      <c r="E6" s="20">
        <v>60</v>
      </c>
      <c r="F6" s="21">
        <v>1.63</v>
      </c>
      <c r="G6" s="21">
        <f t="shared" si="0"/>
        <v>22.582709172343712</v>
      </c>
      <c r="H6" s="20">
        <v>0</v>
      </c>
      <c r="I6" s="20"/>
      <c r="J6" s="20" t="s">
        <v>5</v>
      </c>
      <c r="K6" s="20"/>
      <c r="L6" s="20"/>
      <c r="M6" s="20"/>
      <c r="N6" s="20"/>
      <c r="O6" s="20"/>
      <c r="P6" s="20"/>
      <c r="Q6" s="20"/>
      <c r="R6" s="31">
        <v>43</v>
      </c>
    </row>
    <row r="7" spans="1:18" x14ac:dyDescent="0.3">
      <c r="A7" s="15">
        <v>6</v>
      </c>
      <c r="B7" s="15" t="s">
        <v>0</v>
      </c>
      <c r="C7" s="15" t="s">
        <v>4</v>
      </c>
      <c r="D7" s="15">
        <v>34</v>
      </c>
      <c r="E7" s="15">
        <v>63</v>
      </c>
      <c r="F7" s="16">
        <v>1.59</v>
      </c>
      <c r="G7" s="16">
        <f t="shared" si="0"/>
        <v>24.919900320398717</v>
      </c>
      <c r="H7" s="15">
        <v>0</v>
      </c>
      <c r="I7" s="15"/>
      <c r="J7" s="15" t="s">
        <v>5</v>
      </c>
      <c r="K7" s="15"/>
      <c r="L7" s="15"/>
      <c r="M7" s="15"/>
      <c r="N7" s="15"/>
      <c r="O7" s="15"/>
      <c r="P7" s="15"/>
      <c r="Q7" s="15"/>
      <c r="R7" s="13">
        <v>32</v>
      </c>
    </row>
    <row r="8" spans="1:18" x14ac:dyDescent="0.3">
      <c r="A8" s="15">
        <v>7</v>
      </c>
      <c r="B8" s="15" t="s">
        <v>2</v>
      </c>
      <c r="C8" s="15" t="s">
        <v>4</v>
      </c>
      <c r="D8" s="15">
        <v>21</v>
      </c>
      <c r="E8" s="15">
        <v>56</v>
      </c>
      <c r="F8" s="16">
        <v>1.53</v>
      </c>
      <c r="G8" s="16">
        <f t="shared" si="0"/>
        <v>23.92242299970097</v>
      </c>
      <c r="H8" s="15">
        <v>1</v>
      </c>
      <c r="I8" s="15" t="s">
        <v>118</v>
      </c>
      <c r="J8" s="15" t="s">
        <v>5</v>
      </c>
      <c r="K8" s="15"/>
      <c r="L8" s="15"/>
      <c r="M8" s="15"/>
      <c r="N8" s="15"/>
      <c r="O8" s="15"/>
      <c r="P8" s="15"/>
      <c r="Q8" s="15"/>
      <c r="R8" s="13">
        <v>38</v>
      </c>
    </row>
    <row r="9" spans="1:18" x14ac:dyDescent="0.3">
      <c r="A9" s="15">
        <v>8</v>
      </c>
      <c r="B9" s="15" t="s">
        <v>3</v>
      </c>
      <c r="C9" s="15" t="s">
        <v>6</v>
      </c>
      <c r="D9" s="15">
        <v>21</v>
      </c>
      <c r="E9" s="15">
        <v>95</v>
      </c>
      <c r="F9" s="16">
        <v>1.82</v>
      </c>
      <c r="G9" s="16">
        <f t="shared" si="0"/>
        <v>28.680111097693512</v>
      </c>
      <c r="H9" s="15">
        <v>1</v>
      </c>
      <c r="I9" s="15" t="s">
        <v>118</v>
      </c>
      <c r="J9" s="15" t="s">
        <v>5</v>
      </c>
      <c r="K9" s="15"/>
      <c r="L9" s="15"/>
      <c r="M9" s="15"/>
      <c r="N9" s="15"/>
      <c r="O9" s="15"/>
      <c r="P9" s="15"/>
      <c r="Q9" s="15"/>
      <c r="R9" s="13">
        <v>344</v>
      </c>
    </row>
    <row r="10" spans="1:18" x14ac:dyDescent="0.3">
      <c r="A10" s="15">
        <v>9</v>
      </c>
      <c r="B10" s="15" t="s">
        <v>0</v>
      </c>
      <c r="C10" s="15" t="s">
        <v>4</v>
      </c>
      <c r="D10" s="15">
        <v>29</v>
      </c>
      <c r="E10" s="15">
        <v>60</v>
      </c>
      <c r="F10" s="16">
        <v>1.67</v>
      </c>
      <c r="G10" s="16">
        <f t="shared" si="0"/>
        <v>21.513858510523864</v>
      </c>
      <c r="H10" s="15">
        <v>0</v>
      </c>
      <c r="I10" s="15"/>
      <c r="J10" s="15" t="s">
        <v>5</v>
      </c>
      <c r="K10" s="15"/>
      <c r="L10" s="15"/>
      <c r="M10" s="15"/>
      <c r="N10" s="15"/>
      <c r="O10" s="15"/>
      <c r="P10" s="15"/>
      <c r="Q10" s="15"/>
      <c r="R10" s="13">
        <v>46</v>
      </c>
    </row>
    <row r="11" spans="1:18" x14ac:dyDescent="0.3">
      <c r="A11" s="15">
        <v>10</v>
      </c>
      <c r="B11" s="15" t="s">
        <v>3</v>
      </c>
      <c r="C11" s="15" t="s">
        <v>4</v>
      </c>
      <c r="D11" s="15">
        <v>22</v>
      </c>
      <c r="E11" s="15">
        <v>70</v>
      </c>
      <c r="F11" s="16">
        <v>1.63</v>
      </c>
      <c r="G11" s="16">
        <f t="shared" si="0"/>
        <v>26.346494034400994</v>
      </c>
      <c r="H11" s="15">
        <v>0</v>
      </c>
      <c r="I11" s="15"/>
      <c r="J11" s="15" t="s">
        <v>5</v>
      </c>
      <c r="K11" s="15"/>
      <c r="L11" s="15"/>
      <c r="M11" s="15"/>
      <c r="N11" s="15"/>
      <c r="O11" s="15"/>
      <c r="P11" s="15"/>
      <c r="Q11" s="15"/>
      <c r="R11" s="13">
        <v>105</v>
      </c>
    </row>
    <row r="12" spans="1:18" x14ac:dyDescent="0.3">
      <c r="A12" s="15">
        <v>11</v>
      </c>
      <c r="B12" s="15" t="s">
        <v>1</v>
      </c>
      <c r="C12" s="15" t="s">
        <v>6</v>
      </c>
      <c r="D12" s="15">
        <v>20</v>
      </c>
      <c r="E12" s="15">
        <v>76</v>
      </c>
      <c r="F12" s="16">
        <v>1.76</v>
      </c>
      <c r="G12" s="16">
        <f t="shared" si="0"/>
        <v>24.535123966942148</v>
      </c>
      <c r="H12" s="15">
        <v>0</v>
      </c>
      <c r="I12" s="15"/>
      <c r="J12" s="15" t="s">
        <v>5</v>
      </c>
      <c r="K12" s="15"/>
      <c r="L12" s="15"/>
      <c r="M12" s="15"/>
      <c r="N12" s="15"/>
      <c r="O12" s="15"/>
      <c r="P12" s="15"/>
      <c r="Q12" s="15"/>
      <c r="R12" s="13">
        <v>138</v>
      </c>
    </row>
    <row r="13" spans="1:18" x14ac:dyDescent="0.3">
      <c r="A13" s="15">
        <v>12</v>
      </c>
      <c r="B13" s="15" t="s">
        <v>2</v>
      </c>
      <c r="C13" s="15" t="s">
        <v>4</v>
      </c>
      <c r="D13" s="15">
        <v>40</v>
      </c>
      <c r="E13" s="15">
        <v>72</v>
      </c>
      <c r="F13" s="16">
        <v>1.75</v>
      </c>
      <c r="G13" s="16">
        <f t="shared" si="0"/>
        <v>23.510204081632654</v>
      </c>
      <c r="H13" s="15">
        <v>0</v>
      </c>
      <c r="I13" s="15"/>
      <c r="J13" s="15" t="s">
        <v>5</v>
      </c>
      <c r="K13" s="15"/>
      <c r="L13" s="15"/>
      <c r="M13" s="15"/>
      <c r="N13" s="15"/>
      <c r="O13" s="15"/>
      <c r="P13" s="15"/>
      <c r="Q13" s="15"/>
      <c r="R13" s="13">
        <v>41</v>
      </c>
    </row>
    <row r="14" spans="1:18" x14ac:dyDescent="0.3">
      <c r="A14" s="15">
        <v>13</v>
      </c>
      <c r="B14" s="15" t="s">
        <v>1</v>
      </c>
      <c r="C14" s="15" t="s">
        <v>6</v>
      </c>
      <c r="D14" s="15">
        <v>28</v>
      </c>
      <c r="E14" s="15">
        <v>65</v>
      </c>
      <c r="F14" s="16">
        <v>1.79</v>
      </c>
      <c r="G14" s="16">
        <f t="shared" si="0"/>
        <v>20.286507911738084</v>
      </c>
      <c r="H14" s="15">
        <v>1</v>
      </c>
      <c r="I14" s="15" t="s">
        <v>118</v>
      </c>
      <c r="J14" s="15" t="s">
        <v>5</v>
      </c>
      <c r="K14" s="15"/>
      <c r="L14" s="15"/>
      <c r="M14" s="15"/>
      <c r="N14" s="15"/>
      <c r="O14" s="15"/>
      <c r="P14" s="15"/>
      <c r="Q14" s="15"/>
      <c r="R14" s="13">
        <v>124</v>
      </c>
    </row>
    <row r="15" spans="1:18" x14ac:dyDescent="0.3">
      <c r="A15" s="15">
        <v>14</v>
      </c>
      <c r="B15" s="15" t="s">
        <v>0</v>
      </c>
      <c r="C15" s="15" t="s">
        <v>4</v>
      </c>
      <c r="D15" s="15">
        <v>21</v>
      </c>
      <c r="E15" s="15">
        <v>66</v>
      </c>
      <c r="F15" s="16">
        <v>1.58</v>
      </c>
      <c r="G15" s="16">
        <f t="shared" si="0"/>
        <v>26.438070821983651</v>
      </c>
      <c r="H15" s="15">
        <v>1</v>
      </c>
      <c r="I15" s="15" t="s">
        <v>118</v>
      </c>
      <c r="J15" s="15" t="s">
        <v>5</v>
      </c>
      <c r="K15" s="15"/>
      <c r="L15" s="15"/>
      <c r="M15" s="15"/>
      <c r="N15" s="15"/>
      <c r="O15" s="15"/>
      <c r="P15" s="15"/>
      <c r="Q15" s="15"/>
      <c r="R15" s="13">
        <v>76</v>
      </c>
    </row>
    <row r="16" spans="1:18" x14ac:dyDescent="0.3">
      <c r="A16" s="15">
        <v>15</v>
      </c>
      <c r="B16" s="15" t="s">
        <v>2</v>
      </c>
      <c r="C16" s="15" t="s">
        <v>4</v>
      </c>
      <c r="D16" s="15">
        <v>23</v>
      </c>
      <c r="E16" s="15">
        <v>51</v>
      </c>
      <c r="F16" s="16">
        <v>1.69</v>
      </c>
      <c r="G16" s="16">
        <f t="shared" si="0"/>
        <v>17.856517628934565</v>
      </c>
      <c r="H16" s="15">
        <v>0</v>
      </c>
      <c r="I16" s="15"/>
      <c r="J16" s="15" t="s">
        <v>5</v>
      </c>
      <c r="K16" s="15"/>
      <c r="L16" s="15"/>
      <c r="M16" s="15"/>
      <c r="N16" s="15"/>
      <c r="O16" s="15"/>
      <c r="P16" s="15"/>
      <c r="Q16" s="15"/>
      <c r="R16" s="13">
        <v>35</v>
      </c>
    </row>
    <row r="17" spans="1:18" s="29" customFormat="1" x14ac:dyDescent="0.3">
      <c r="A17" s="20">
        <v>16</v>
      </c>
      <c r="B17" s="20" t="s">
        <v>3</v>
      </c>
      <c r="C17" s="20" t="s">
        <v>6</v>
      </c>
      <c r="D17" s="20">
        <v>21</v>
      </c>
      <c r="E17" s="20">
        <v>83</v>
      </c>
      <c r="F17" s="21">
        <v>1.75</v>
      </c>
      <c r="G17" s="21">
        <f t="shared" si="0"/>
        <v>27.102040816326532</v>
      </c>
      <c r="H17" s="20">
        <v>0</v>
      </c>
      <c r="I17" s="20"/>
      <c r="J17" s="20" t="s">
        <v>5</v>
      </c>
      <c r="K17" s="20"/>
      <c r="L17" s="20"/>
      <c r="M17" s="20"/>
      <c r="N17" s="20"/>
      <c r="O17" s="20"/>
      <c r="P17" s="20"/>
      <c r="Q17" s="20"/>
      <c r="R17" s="31">
        <v>108</v>
      </c>
    </row>
    <row r="18" spans="1:18" x14ac:dyDescent="0.3">
      <c r="A18" s="15">
        <v>17</v>
      </c>
      <c r="B18" s="15" t="s">
        <v>1</v>
      </c>
      <c r="C18" s="15" t="s">
        <v>4</v>
      </c>
      <c r="D18" s="15">
        <v>53</v>
      </c>
      <c r="E18" s="15">
        <v>69</v>
      </c>
      <c r="F18" s="16">
        <v>1.63</v>
      </c>
      <c r="G18" s="16">
        <f t="shared" si="0"/>
        <v>25.970115548195267</v>
      </c>
      <c r="H18" s="15">
        <v>0</v>
      </c>
      <c r="I18" s="15"/>
      <c r="J18" s="15" t="s">
        <v>5</v>
      </c>
      <c r="K18" s="15"/>
      <c r="L18" s="15"/>
      <c r="M18" s="15"/>
      <c r="N18" s="15"/>
      <c r="O18" s="15"/>
      <c r="P18" s="15"/>
      <c r="Q18" s="15"/>
      <c r="R18" s="13">
        <v>74</v>
      </c>
    </row>
    <row r="19" spans="1:18" x14ac:dyDescent="0.3">
      <c r="A19" s="15">
        <v>18</v>
      </c>
      <c r="B19" s="15" t="s">
        <v>2</v>
      </c>
      <c r="C19" s="15" t="s">
        <v>6</v>
      </c>
      <c r="D19" s="15">
        <v>50</v>
      </c>
      <c r="E19" s="15">
        <v>90</v>
      </c>
      <c r="F19" s="16">
        <v>1.75</v>
      </c>
      <c r="G19" s="16">
        <f t="shared" si="0"/>
        <v>29.387755102040817</v>
      </c>
      <c r="H19" s="15">
        <v>0</v>
      </c>
      <c r="I19" s="15"/>
      <c r="J19" s="15" t="s">
        <v>5</v>
      </c>
      <c r="K19" s="15"/>
      <c r="L19" s="15"/>
      <c r="M19" s="15"/>
      <c r="N19" s="15"/>
      <c r="O19" s="15"/>
      <c r="P19" s="15"/>
      <c r="Q19" s="15"/>
      <c r="R19" s="13">
        <v>58</v>
      </c>
    </row>
    <row r="20" spans="1:18" s="29" customFormat="1" x14ac:dyDescent="0.3">
      <c r="A20" s="20">
        <v>19</v>
      </c>
      <c r="B20" s="20" t="s">
        <v>0</v>
      </c>
      <c r="C20" s="20" t="s">
        <v>6</v>
      </c>
      <c r="D20" s="20">
        <v>24</v>
      </c>
      <c r="E20" s="20">
        <v>96</v>
      </c>
      <c r="F20" s="21">
        <v>1.84</v>
      </c>
      <c r="G20" s="21">
        <f t="shared" si="0"/>
        <v>28.355387523629489</v>
      </c>
      <c r="H20" s="20">
        <v>0</v>
      </c>
      <c r="I20" s="20"/>
      <c r="J20" s="20" t="s">
        <v>5</v>
      </c>
      <c r="K20" s="20"/>
      <c r="L20" s="20"/>
      <c r="M20" s="20"/>
      <c r="N20" s="20"/>
      <c r="O20" s="20"/>
      <c r="P20" s="20"/>
      <c r="Q20" s="20"/>
      <c r="R20" s="31">
        <v>79</v>
      </c>
    </row>
    <row r="21" spans="1:18" x14ac:dyDescent="0.3">
      <c r="A21" s="15">
        <v>20</v>
      </c>
      <c r="B21" s="15" t="s">
        <v>3</v>
      </c>
      <c r="C21" s="15" t="s">
        <v>4</v>
      </c>
      <c r="D21" s="15">
        <v>25</v>
      </c>
      <c r="E21" s="15">
        <v>51</v>
      </c>
      <c r="F21" s="16">
        <v>1.6</v>
      </c>
      <c r="G21" s="16">
        <f t="shared" si="0"/>
        <v>19.921874999999996</v>
      </c>
      <c r="H21" s="15">
        <v>0</v>
      </c>
      <c r="I21" s="15"/>
      <c r="J21" s="15" t="s">
        <v>5</v>
      </c>
      <c r="K21" s="15"/>
      <c r="L21" s="15"/>
      <c r="M21" s="15"/>
      <c r="N21" s="15"/>
      <c r="O21" s="15"/>
      <c r="P21" s="15"/>
      <c r="Q21" s="15"/>
      <c r="R21" s="13">
        <v>36</v>
      </c>
    </row>
    <row r="22" spans="1:18" x14ac:dyDescent="0.3">
      <c r="A22" s="15">
        <v>21</v>
      </c>
      <c r="B22" s="15" t="s">
        <v>1</v>
      </c>
      <c r="C22" s="15" t="s">
        <v>4</v>
      </c>
      <c r="D22" s="15">
        <v>22</v>
      </c>
      <c r="E22" s="15">
        <v>82</v>
      </c>
      <c r="F22" s="16">
        <v>1.62</v>
      </c>
      <c r="G22" s="16">
        <f t="shared" si="0"/>
        <v>31.245237006553872</v>
      </c>
      <c r="H22" s="15">
        <v>0</v>
      </c>
      <c r="I22" s="15"/>
      <c r="J22" s="15" t="s">
        <v>5</v>
      </c>
      <c r="K22" s="15"/>
      <c r="L22" s="15"/>
      <c r="M22" s="15"/>
      <c r="N22" s="15"/>
      <c r="O22" s="15"/>
      <c r="P22" s="15"/>
      <c r="Q22" s="15"/>
      <c r="R22" s="13">
        <v>150</v>
      </c>
    </row>
    <row r="23" spans="1:18" x14ac:dyDescent="0.3">
      <c r="A23" s="15">
        <v>22</v>
      </c>
      <c r="B23" s="15" t="s">
        <v>2</v>
      </c>
      <c r="C23" s="15" t="s">
        <v>4</v>
      </c>
      <c r="D23" s="15">
        <v>21</v>
      </c>
      <c r="E23" s="15">
        <v>50</v>
      </c>
      <c r="F23" s="16">
        <v>1.6</v>
      </c>
      <c r="G23" s="16">
        <f t="shared" si="0"/>
        <v>19.531249999999996</v>
      </c>
      <c r="H23" s="15">
        <v>0</v>
      </c>
      <c r="I23" s="15"/>
      <c r="J23" s="15" t="s">
        <v>5</v>
      </c>
      <c r="K23" s="15"/>
      <c r="L23" s="15"/>
      <c r="M23" s="15"/>
      <c r="N23" s="15"/>
      <c r="O23" s="15"/>
      <c r="P23" s="15"/>
      <c r="Q23" s="15"/>
      <c r="R23" s="13">
        <v>28</v>
      </c>
    </row>
    <row r="24" spans="1:18" x14ac:dyDescent="0.3">
      <c r="A24" s="15">
        <v>23</v>
      </c>
      <c r="B24" s="15" t="s">
        <v>0</v>
      </c>
      <c r="C24" s="15" t="s">
        <v>6</v>
      </c>
      <c r="D24" s="15">
        <v>35</v>
      </c>
      <c r="E24" s="15">
        <v>67</v>
      </c>
      <c r="F24" s="16">
        <v>1.64</v>
      </c>
      <c r="G24" s="16">
        <f t="shared" si="0"/>
        <v>24.910767400356935</v>
      </c>
      <c r="H24" s="15">
        <v>1</v>
      </c>
      <c r="I24" s="15" t="s">
        <v>118</v>
      </c>
      <c r="J24" s="15" t="s">
        <v>5</v>
      </c>
      <c r="K24" s="15"/>
      <c r="L24" s="15"/>
      <c r="M24" s="15"/>
      <c r="N24" s="15"/>
      <c r="O24" s="15"/>
      <c r="P24" s="15"/>
      <c r="Q24" s="15"/>
      <c r="R24" s="13">
        <v>25</v>
      </c>
    </row>
    <row r="25" spans="1:18" x14ac:dyDescent="0.3">
      <c r="A25" s="15">
        <v>24</v>
      </c>
      <c r="B25" s="15" t="s">
        <v>3</v>
      </c>
      <c r="C25" s="15" t="s">
        <v>4</v>
      </c>
      <c r="D25" s="15">
        <v>18</v>
      </c>
      <c r="E25" s="15">
        <v>66</v>
      </c>
      <c r="F25" s="16">
        <v>1.69</v>
      </c>
      <c r="G25" s="16">
        <f t="shared" si="0"/>
        <v>23.1084345786212</v>
      </c>
      <c r="H25" s="15">
        <v>0</v>
      </c>
      <c r="I25" s="15"/>
      <c r="J25" s="15" t="s">
        <v>5</v>
      </c>
      <c r="K25" s="15"/>
      <c r="L25" s="15"/>
      <c r="M25" s="15"/>
      <c r="N25" s="15"/>
      <c r="O25" s="15"/>
      <c r="P25" s="15"/>
      <c r="Q25" s="15"/>
      <c r="R25" s="13">
        <v>60</v>
      </c>
    </row>
    <row r="26" spans="1:18" x14ac:dyDescent="0.3">
      <c r="A26" s="15">
        <v>25</v>
      </c>
      <c r="B26" s="15" t="s">
        <v>0</v>
      </c>
      <c r="C26" s="15" t="s">
        <v>4</v>
      </c>
      <c r="D26" s="15">
        <v>21</v>
      </c>
      <c r="E26" s="15">
        <v>65</v>
      </c>
      <c r="F26" s="16">
        <v>1.63</v>
      </c>
      <c r="G26" s="16">
        <f t="shared" si="0"/>
        <v>24.464601603372351</v>
      </c>
      <c r="H26" s="15">
        <v>1</v>
      </c>
      <c r="I26" s="15" t="s">
        <v>118</v>
      </c>
      <c r="J26" s="15" t="s">
        <v>5</v>
      </c>
      <c r="K26" s="15"/>
      <c r="L26" s="15"/>
      <c r="M26" s="15"/>
      <c r="N26" s="15"/>
      <c r="O26" s="15"/>
      <c r="P26" s="15"/>
      <c r="Q26" s="15"/>
      <c r="R26" s="13">
        <v>90</v>
      </c>
    </row>
    <row r="27" spans="1:18" x14ac:dyDescent="0.3">
      <c r="A27" s="15">
        <v>26</v>
      </c>
      <c r="B27" s="15" t="s">
        <v>1</v>
      </c>
      <c r="C27" s="15" t="s">
        <v>4</v>
      </c>
      <c r="D27" s="15">
        <v>29</v>
      </c>
      <c r="E27" s="15">
        <v>65</v>
      </c>
      <c r="F27" s="16">
        <v>1.67</v>
      </c>
      <c r="G27" s="16">
        <f t="shared" si="0"/>
        <v>23.306680053067517</v>
      </c>
      <c r="H27" s="15">
        <v>0</v>
      </c>
      <c r="I27" s="15"/>
      <c r="J27" s="15" t="s">
        <v>5</v>
      </c>
      <c r="K27" s="15"/>
      <c r="L27" s="15"/>
      <c r="M27" s="15"/>
      <c r="N27" s="15"/>
      <c r="O27" s="15"/>
      <c r="P27" s="15"/>
      <c r="Q27" s="15"/>
      <c r="R27" s="13">
        <v>58</v>
      </c>
    </row>
    <row r="28" spans="1:18" x14ac:dyDescent="0.3">
      <c r="A28" s="15">
        <v>27</v>
      </c>
      <c r="B28" s="15" t="s">
        <v>2</v>
      </c>
      <c r="C28" s="15" t="s">
        <v>6</v>
      </c>
      <c r="D28" s="15">
        <v>22</v>
      </c>
      <c r="E28" s="15">
        <v>78</v>
      </c>
      <c r="F28" s="16">
        <v>1.86</v>
      </c>
      <c r="G28" s="16">
        <f t="shared" si="0"/>
        <v>22.54595907041276</v>
      </c>
      <c r="H28" s="15">
        <v>0</v>
      </c>
      <c r="I28" s="15"/>
      <c r="J28" s="15" t="s">
        <v>5</v>
      </c>
      <c r="K28" s="15"/>
      <c r="L28" s="15"/>
      <c r="M28" s="15"/>
      <c r="N28" s="15"/>
      <c r="O28" s="15"/>
      <c r="P28" s="15"/>
      <c r="Q28" s="15"/>
      <c r="R28" s="13">
        <v>394</v>
      </c>
    </row>
    <row r="29" spans="1:18" x14ac:dyDescent="0.3">
      <c r="A29" s="15">
        <v>28</v>
      </c>
      <c r="B29" s="15" t="s">
        <v>3</v>
      </c>
      <c r="C29" s="15" t="s">
        <v>6</v>
      </c>
      <c r="D29" s="15">
        <v>21</v>
      </c>
      <c r="E29" s="15">
        <v>79</v>
      </c>
      <c r="F29" s="16">
        <v>1.8</v>
      </c>
      <c r="G29" s="16">
        <f t="shared" si="0"/>
        <v>24.382716049382715</v>
      </c>
      <c r="H29" s="15">
        <v>0</v>
      </c>
      <c r="I29" s="15"/>
      <c r="J29" s="15" t="s">
        <v>5</v>
      </c>
      <c r="K29" s="15"/>
      <c r="L29" s="15"/>
      <c r="M29" s="15"/>
      <c r="N29" s="15"/>
      <c r="O29" s="15"/>
      <c r="P29" s="15"/>
      <c r="Q29" s="15"/>
      <c r="R29" s="13">
        <v>109</v>
      </c>
    </row>
    <row r="30" spans="1:18" x14ac:dyDescent="0.3">
      <c r="A30" s="15">
        <v>29</v>
      </c>
      <c r="B30" s="15" t="s">
        <v>0</v>
      </c>
      <c r="C30" s="15" t="s">
        <v>4</v>
      </c>
      <c r="D30" s="15">
        <v>47</v>
      </c>
      <c r="E30" s="15">
        <v>58</v>
      </c>
      <c r="F30" s="16">
        <v>1.67</v>
      </c>
      <c r="G30" s="16">
        <f t="shared" si="0"/>
        <v>20.796729893506402</v>
      </c>
      <c r="H30" s="15">
        <v>1</v>
      </c>
      <c r="I30" s="15" t="s">
        <v>8</v>
      </c>
      <c r="J30" s="15" t="s">
        <v>5</v>
      </c>
      <c r="K30" s="15"/>
      <c r="L30" s="15"/>
      <c r="M30" s="15"/>
      <c r="N30" s="15"/>
      <c r="O30" s="15"/>
      <c r="P30" s="15"/>
      <c r="Q30" s="15"/>
      <c r="R30" s="13">
        <v>1</v>
      </c>
    </row>
    <row r="31" spans="1:18" x14ac:dyDescent="0.3">
      <c r="A31" s="15">
        <v>30</v>
      </c>
      <c r="B31" s="15" t="s">
        <v>3</v>
      </c>
      <c r="C31" s="15" t="s">
        <v>4</v>
      </c>
      <c r="D31" s="15">
        <v>34</v>
      </c>
      <c r="E31" s="15">
        <v>63</v>
      </c>
      <c r="F31" s="16">
        <v>1.64</v>
      </c>
      <c r="G31" s="16">
        <f t="shared" si="0"/>
        <v>23.423557406305775</v>
      </c>
      <c r="H31" s="15">
        <v>0</v>
      </c>
      <c r="I31" s="15"/>
      <c r="J31" s="15" t="s">
        <v>5</v>
      </c>
      <c r="K31" s="15"/>
      <c r="L31" s="15"/>
      <c r="M31" s="15"/>
      <c r="N31" s="15"/>
      <c r="O31" s="15"/>
      <c r="P31" s="15"/>
      <c r="Q31" s="15"/>
      <c r="R31" s="13">
        <v>45</v>
      </c>
    </row>
    <row r="32" spans="1:18" x14ac:dyDescent="0.3">
      <c r="A32" s="15">
        <v>31</v>
      </c>
      <c r="B32" s="15" t="s">
        <v>1</v>
      </c>
      <c r="C32" s="15" t="s">
        <v>6</v>
      </c>
      <c r="D32" s="15">
        <v>43</v>
      </c>
      <c r="E32" s="15">
        <v>80</v>
      </c>
      <c r="F32" s="16">
        <v>1.7</v>
      </c>
      <c r="G32" s="16">
        <f t="shared" si="0"/>
        <v>27.681660899653981</v>
      </c>
      <c r="H32" s="15">
        <v>0</v>
      </c>
      <c r="I32" s="15"/>
      <c r="J32" s="15" t="s">
        <v>5</v>
      </c>
      <c r="K32" s="15"/>
      <c r="L32" s="15"/>
      <c r="M32" s="15"/>
      <c r="N32" s="15"/>
      <c r="O32" s="15"/>
      <c r="P32" s="15"/>
      <c r="Q32" s="15"/>
      <c r="R32" s="13">
        <v>50</v>
      </c>
    </row>
    <row r="33" spans="1:18" x14ac:dyDescent="0.3">
      <c r="A33" s="15">
        <v>32</v>
      </c>
      <c r="B33" s="15" t="s">
        <v>2</v>
      </c>
      <c r="C33" s="15" t="s">
        <v>4</v>
      </c>
      <c r="D33" s="15">
        <v>20</v>
      </c>
      <c r="E33" s="15">
        <v>55</v>
      </c>
      <c r="F33" s="16">
        <v>1.68</v>
      </c>
      <c r="G33" s="16">
        <f t="shared" si="0"/>
        <v>19.486961451247168</v>
      </c>
      <c r="H33" s="15">
        <v>0</v>
      </c>
      <c r="I33" s="15"/>
      <c r="J33" s="15" t="s">
        <v>5</v>
      </c>
      <c r="K33" s="15"/>
      <c r="L33" s="15"/>
      <c r="M33" s="15"/>
      <c r="N33" s="15"/>
      <c r="O33" s="15"/>
      <c r="P33" s="15"/>
      <c r="Q33" s="15"/>
      <c r="R33" s="13">
        <v>87</v>
      </c>
    </row>
    <row r="34" spans="1:18" x14ac:dyDescent="0.3">
      <c r="A34" s="15">
        <v>33</v>
      </c>
      <c r="B34" s="15" t="s">
        <v>0</v>
      </c>
      <c r="C34" s="15" t="s">
        <v>4</v>
      </c>
      <c r="D34" s="15">
        <v>57</v>
      </c>
      <c r="E34" s="15">
        <v>54</v>
      </c>
      <c r="F34" s="16">
        <v>1.6</v>
      </c>
      <c r="G34" s="16">
        <f t="shared" si="0"/>
        <v>21.093749999999996</v>
      </c>
      <c r="H34" s="15">
        <v>0</v>
      </c>
      <c r="I34" s="15"/>
      <c r="J34" s="15" t="s">
        <v>5</v>
      </c>
      <c r="K34" s="15"/>
      <c r="L34" s="15"/>
      <c r="M34" s="15"/>
      <c r="N34" s="15"/>
      <c r="O34" s="15"/>
      <c r="P34" s="15"/>
      <c r="Q34" s="15"/>
      <c r="R34" s="13">
        <v>11</v>
      </c>
    </row>
    <row r="35" spans="1:18" x14ac:dyDescent="0.3">
      <c r="A35" s="15">
        <v>34</v>
      </c>
      <c r="B35" s="15" t="s">
        <v>3</v>
      </c>
      <c r="C35" s="15" t="s">
        <v>4</v>
      </c>
      <c r="D35" s="15">
        <v>20</v>
      </c>
      <c r="E35" s="15">
        <v>51</v>
      </c>
      <c r="F35" s="16">
        <v>1.69</v>
      </c>
      <c r="G35" s="16">
        <f t="shared" si="0"/>
        <v>17.856517628934565</v>
      </c>
      <c r="H35" s="15">
        <v>1</v>
      </c>
      <c r="I35" s="15" t="s">
        <v>118</v>
      </c>
      <c r="J35" s="15" t="s">
        <v>5</v>
      </c>
      <c r="K35" s="15"/>
      <c r="L35" s="15"/>
      <c r="M35" s="15"/>
      <c r="N35" s="15"/>
      <c r="O35" s="15"/>
      <c r="P35" s="15"/>
      <c r="Q35" s="15"/>
      <c r="R35" s="13">
        <v>29</v>
      </c>
    </row>
    <row r="36" spans="1:18" x14ac:dyDescent="0.3">
      <c r="A36" s="15">
        <v>35</v>
      </c>
      <c r="B36" s="15" t="s">
        <v>1</v>
      </c>
      <c r="C36" s="15" t="s">
        <v>4</v>
      </c>
      <c r="D36" s="15">
        <v>55</v>
      </c>
      <c r="E36" s="15">
        <v>43</v>
      </c>
      <c r="F36" s="16">
        <v>1.54</v>
      </c>
      <c r="G36" s="16">
        <f t="shared" si="0"/>
        <v>18.13121942992073</v>
      </c>
      <c r="H36" s="15">
        <v>0</v>
      </c>
      <c r="I36" s="15"/>
      <c r="J36" s="15" t="s">
        <v>5</v>
      </c>
      <c r="K36" s="15"/>
      <c r="L36" s="15"/>
      <c r="M36" s="15"/>
      <c r="N36" s="15"/>
      <c r="O36" s="15"/>
      <c r="P36" s="15"/>
      <c r="Q36" s="15"/>
      <c r="R36" s="13">
        <v>77</v>
      </c>
    </row>
    <row r="37" spans="1:18" x14ac:dyDescent="0.3">
      <c r="A37" s="15">
        <v>36</v>
      </c>
      <c r="B37" s="15" t="s">
        <v>2</v>
      </c>
      <c r="C37" s="15" t="s">
        <v>4</v>
      </c>
      <c r="D37" s="15">
        <v>43</v>
      </c>
      <c r="E37" s="15">
        <v>84</v>
      </c>
      <c r="F37" s="16">
        <v>1.76</v>
      </c>
      <c r="G37" s="16">
        <f t="shared" si="0"/>
        <v>27.117768595041323</v>
      </c>
      <c r="H37" s="15">
        <v>0</v>
      </c>
      <c r="I37" s="15"/>
      <c r="J37" s="15" t="s">
        <v>7</v>
      </c>
      <c r="K37" s="15"/>
      <c r="L37" s="15"/>
      <c r="M37" s="15"/>
      <c r="N37" s="15"/>
      <c r="O37" s="15"/>
      <c r="P37" s="15">
        <v>1</v>
      </c>
      <c r="Q37" s="15" t="s">
        <v>5</v>
      </c>
      <c r="R37" s="13">
        <v>24</v>
      </c>
    </row>
    <row r="38" spans="1:18" x14ac:dyDescent="0.3">
      <c r="A38" s="15">
        <v>37</v>
      </c>
      <c r="B38" s="15" t="s">
        <v>0</v>
      </c>
      <c r="C38" s="15" t="s">
        <v>4</v>
      </c>
      <c r="D38" s="15">
        <v>55</v>
      </c>
      <c r="E38" s="15">
        <v>50</v>
      </c>
      <c r="F38" s="16">
        <v>1.59</v>
      </c>
      <c r="G38" s="16">
        <f t="shared" si="0"/>
        <v>19.77769866698311</v>
      </c>
      <c r="H38" s="15">
        <v>0</v>
      </c>
      <c r="I38" s="15"/>
      <c r="J38" s="15" t="s">
        <v>5</v>
      </c>
      <c r="K38" s="15"/>
      <c r="L38" s="15"/>
      <c r="M38" s="15"/>
      <c r="N38" s="15"/>
      <c r="O38" s="15"/>
      <c r="P38" s="15"/>
      <c r="Q38" s="15"/>
      <c r="R38" s="13">
        <v>24</v>
      </c>
    </row>
    <row r="39" spans="1:18" x14ac:dyDescent="0.3">
      <c r="A39" s="15">
        <v>38</v>
      </c>
      <c r="B39" s="15" t="s">
        <v>1</v>
      </c>
      <c r="C39" s="15" t="s">
        <v>6</v>
      </c>
      <c r="D39" s="15">
        <v>20</v>
      </c>
      <c r="E39" s="15">
        <v>86</v>
      </c>
      <c r="F39" s="16">
        <v>1.91</v>
      </c>
      <c r="G39" s="16">
        <f t="shared" si="0"/>
        <v>23.573915188728378</v>
      </c>
      <c r="H39" s="15">
        <v>0</v>
      </c>
      <c r="I39" s="15"/>
      <c r="J39" s="15" t="s">
        <v>5</v>
      </c>
      <c r="K39" s="15"/>
      <c r="L39" s="15"/>
      <c r="M39" s="15"/>
      <c r="N39" s="15"/>
      <c r="O39" s="15"/>
      <c r="P39" s="15"/>
      <c r="Q39" s="15"/>
      <c r="R39" s="13">
        <v>16</v>
      </c>
    </row>
    <row r="40" spans="1:18" x14ac:dyDescent="0.3">
      <c r="A40" s="15">
        <v>39</v>
      </c>
      <c r="B40" s="15" t="s">
        <v>2</v>
      </c>
      <c r="C40" s="15" t="s">
        <v>6</v>
      </c>
      <c r="D40" s="15">
        <v>51</v>
      </c>
      <c r="E40" s="15">
        <v>95</v>
      </c>
      <c r="F40" s="16">
        <v>1.93</v>
      </c>
      <c r="G40" s="16">
        <f t="shared" si="0"/>
        <v>25.50404037692287</v>
      </c>
      <c r="H40" s="15">
        <v>0</v>
      </c>
      <c r="I40" s="15"/>
      <c r="J40" s="15" t="s">
        <v>5</v>
      </c>
      <c r="K40" s="15"/>
      <c r="L40" s="15"/>
      <c r="M40" s="15"/>
      <c r="N40" s="15"/>
      <c r="O40" s="15"/>
      <c r="P40" s="15"/>
      <c r="Q40" s="15"/>
      <c r="R40" s="13">
        <v>94</v>
      </c>
    </row>
    <row r="41" spans="1:18" x14ac:dyDescent="0.3">
      <c r="A41" s="15">
        <v>40</v>
      </c>
      <c r="B41" s="15" t="s">
        <v>3</v>
      </c>
      <c r="C41" s="15" t="s">
        <v>4</v>
      </c>
      <c r="D41" s="15">
        <v>50</v>
      </c>
      <c r="E41" s="15">
        <v>76</v>
      </c>
      <c r="F41" s="16">
        <v>1.55</v>
      </c>
      <c r="G41" s="16">
        <f t="shared" si="0"/>
        <v>31.633714880332981</v>
      </c>
      <c r="H41" s="15">
        <v>0</v>
      </c>
      <c r="I41" s="15"/>
      <c r="J41" s="15" t="s">
        <v>7</v>
      </c>
      <c r="K41" s="15"/>
      <c r="L41" s="15"/>
      <c r="M41" s="15"/>
      <c r="N41" s="15"/>
      <c r="O41" s="15">
        <v>1</v>
      </c>
      <c r="P41" s="15"/>
      <c r="Q41" s="15" t="s">
        <v>7</v>
      </c>
      <c r="R41" s="13">
        <v>48</v>
      </c>
    </row>
    <row r="42" spans="1:18" s="29" customFormat="1" x14ac:dyDescent="0.3">
      <c r="A42" s="20">
        <v>41</v>
      </c>
      <c r="B42" s="20" t="s">
        <v>0</v>
      </c>
      <c r="C42" s="20" t="s">
        <v>4</v>
      </c>
      <c r="D42" s="20">
        <v>45</v>
      </c>
      <c r="E42" s="20">
        <v>69</v>
      </c>
      <c r="F42" s="21">
        <v>1.78</v>
      </c>
      <c r="G42" s="21">
        <f t="shared" si="0"/>
        <v>21.777553339224845</v>
      </c>
      <c r="H42" s="20">
        <v>0</v>
      </c>
      <c r="I42" s="20"/>
      <c r="J42" s="20" t="s">
        <v>5</v>
      </c>
      <c r="K42" s="20"/>
      <c r="L42" s="20"/>
      <c r="M42" s="20"/>
      <c r="N42" s="20"/>
      <c r="O42" s="20"/>
      <c r="P42" s="20"/>
      <c r="Q42" s="20"/>
      <c r="R42" s="31">
        <v>28</v>
      </c>
    </row>
    <row r="43" spans="1:18" x14ac:dyDescent="0.3">
      <c r="A43" s="15">
        <v>42</v>
      </c>
      <c r="B43" s="15" t="s">
        <v>1</v>
      </c>
      <c r="C43" s="15" t="s">
        <v>4</v>
      </c>
      <c r="D43" s="15">
        <v>47</v>
      </c>
      <c r="E43" s="15">
        <v>60</v>
      </c>
      <c r="F43" s="16">
        <v>1.7</v>
      </c>
      <c r="G43" s="16">
        <f t="shared" si="0"/>
        <v>20.761245674740486</v>
      </c>
      <c r="H43" s="15">
        <v>0</v>
      </c>
      <c r="I43" s="15"/>
      <c r="J43" s="15" t="s">
        <v>5</v>
      </c>
      <c r="K43" s="15"/>
      <c r="L43" s="15"/>
      <c r="M43" s="15"/>
      <c r="N43" s="15"/>
      <c r="O43" s="15"/>
      <c r="P43" s="15"/>
      <c r="Q43" s="15"/>
      <c r="R43" s="13">
        <v>49</v>
      </c>
    </row>
    <row r="44" spans="1:18" x14ac:dyDescent="0.3">
      <c r="A44" s="15">
        <v>43</v>
      </c>
      <c r="B44" s="15" t="s">
        <v>3</v>
      </c>
      <c r="C44" s="15" t="s">
        <v>4</v>
      </c>
      <c r="D44" s="15">
        <v>20</v>
      </c>
      <c r="E44" s="15">
        <v>75</v>
      </c>
      <c r="F44" s="16">
        <v>1.68</v>
      </c>
      <c r="G44" s="16">
        <f t="shared" si="0"/>
        <v>26.573129251700685</v>
      </c>
      <c r="H44" s="15">
        <v>2</v>
      </c>
      <c r="I44" s="15" t="s">
        <v>118</v>
      </c>
      <c r="J44" s="15" t="s">
        <v>5</v>
      </c>
      <c r="K44" s="15"/>
      <c r="L44" s="15"/>
      <c r="M44" s="15"/>
      <c r="N44" s="15"/>
      <c r="O44" s="15"/>
      <c r="P44" s="15"/>
      <c r="Q44" s="15"/>
      <c r="R44" s="13">
        <v>16</v>
      </c>
    </row>
    <row r="45" spans="1:18" x14ac:dyDescent="0.3">
      <c r="A45" s="15">
        <v>44</v>
      </c>
      <c r="B45" s="15" t="s">
        <v>2</v>
      </c>
      <c r="C45" s="15" t="s">
        <v>4</v>
      </c>
      <c r="D45" s="15">
        <v>53</v>
      </c>
      <c r="E45" s="15">
        <v>66</v>
      </c>
      <c r="F45" s="16">
        <v>1.6</v>
      </c>
      <c r="G45" s="16">
        <f t="shared" si="0"/>
        <v>25.781249999999996</v>
      </c>
      <c r="H45" s="15">
        <v>1</v>
      </c>
      <c r="I45" s="15" t="s">
        <v>118</v>
      </c>
      <c r="J45" s="15" t="s">
        <v>5</v>
      </c>
      <c r="K45" s="15"/>
      <c r="L45" s="15"/>
      <c r="M45" s="15"/>
      <c r="N45" s="15"/>
      <c r="O45" s="15"/>
      <c r="P45" s="15"/>
      <c r="Q45" s="15"/>
      <c r="R45" s="13">
        <v>60</v>
      </c>
    </row>
    <row r="46" spans="1:18" x14ac:dyDescent="0.3">
      <c r="A46" s="15">
        <v>45</v>
      </c>
      <c r="B46" s="15" t="s">
        <v>0</v>
      </c>
      <c r="C46" s="15" t="s">
        <v>4</v>
      </c>
      <c r="D46" s="15">
        <v>53</v>
      </c>
      <c r="E46" s="15">
        <v>54</v>
      </c>
      <c r="F46" s="16">
        <v>1.63</v>
      </c>
      <c r="G46" s="16">
        <f t="shared" si="0"/>
        <v>20.324438255109339</v>
      </c>
      <c r="H46" s="15">
        <v>0</v>
      </c>
      <c r="I46" s="15"/>
      <c r="J46" s="15" t="s">
        <v>5</v>
      </c>
      <c r="K46" s="15"/>
      <c r="L46" s="15"/>
      <c r="M46" s="15"/>
      <c r="N46" s="15"/>
      <c r="O46" s="15"/>
      <c r="P46" s="15"/>
      <c r="Q46" s="15"/>
      <c r="R46" s="13">
        <v>45</v>
      </c>
    </row>
    <row r="47" spans="1:18" x14ac:dyDescent="0.3">
      <c r="A47" s="15">
        <v>46</v>
      </c>
      <c r="B47" s="15" t="s">
        <v>1</v>
      </c>
      <c r="C47" s="15" t="s">
        <v>4</v>
      </c>
      <c r="D47" s="15">
        <v>18</v>
      </c>
      <c r="E47" s="15">
        <v>50</v>
      </c>
      <c r="F47" s="16">
        <v>1.65</v>
      </c>
      <c r="G47" s="16">
        <f t="shared" si="0"/>
        <v>18.365472910927458</v>
      </c>
      <c r="H47" s="15">
        <v>1</v>
      </c>
      <c r="I47" s="15" t="s">
        <v>118</v>
      </c>
      <c r="J47" s="15" t="s">
        <v>5</v>
      </c>
      <c r="K47" s="15"/>
      <c r="L47" s="15"/>
      <c r="M47" s="15"/>
      <c r="N47" s="15"/>
      <c r="O47" s="15"/>
      <c r="P47" s="15"/>
      <c r="Q47" s="15"/>
      <c r="R47" s="13">
        <v>241</v>
      </c>
    </row>
    <row r="48" spans="1:18" x14ac:dyDescent="0.3">
      <c r="A48" s="15">
        <v>47</v>
      </c>
      <c r="B48" s="15" t="s">
        <v>3</v>
      </c>
      <c r="C48" s="15" t="s">
        <v>4</v>
      </c>
      <c r="D48" s="15">
        <v>48</v>
      </c>
      <c r="E48" s="15">
        <v>66</v>
      </c>
      <c r="F48" s="16">
        <v>1.68</v>
      </c>
      <c r="G48" s="16">
        <f t="shared" si="0"/>
        <v>23.384353741496604</v>
      </c>
      <c r="H48" s="15">
        <v>0</v>
      </c>
      <c r="I48" s="15"/>
      <c r="J48" s="15" t="s">
        <v>5</v>
      </c>
      <c r="K48" s="15"/>
      <c r="L48" s="15"/>
      <c r="M48" s="15"/>
      <c r="N48" s="15"/>
      <c r="O48" s="15"/>
      <c r="P48" s="15"/>
      <c r="Q48" s="15"/>
      <c r="R48" s="13">
        <v>400</v>
      </c>
    </row>
    <row r="49" spans="1:18" x14ac:dyDescent="0.3">
      <c r="A49" s="15">
        <v>48</v>
      </c>
      <c r="B49" s="15" t="s">
        <v>2</v>
      </c>
      <c r="C49" s="15" t="s">
        <v>6</v>
      </c>
      <c r="D49" s="15">
        <v>50</v>
      </c>
      <c r="E49" s="15">
        <v>77</v>
      </c>
      <c r="F49" s="16">
        <v>1.72</v>
      </c>
      <c r="G49" s="16">
        <f t="shared" si="0"/>
        <v>26.027582477014604</v>
      </c>
      <c r="H49" s="15">
        <v>0</v>
      </c>
      <c r="I49" s="15"/>
      <c r="J49" s="15" t="s">
        <v>5</v>
      </c>
      <c r="K49" s="15"/>
      <c r="L49" s="15"/>
      <c r="M49" s="15"/>
      <c r="N49" s="15"/>
      <c r="O49" s="15"/>
      <c r="P49" s="15"/>
      <c r="Q49" s="15"/>
      <c r="R49" s="13">
        <v>25</v>
      </c>
    </row>
    <row r="50" spans="1:18" x14ac:dyDescent="0.3">
      <c r="A50" s="15">
        <v>50</v>
      </c>
      <c r="B50" s="15" t="s">
        <v>0</v>
      </c>
      <c r="C50" s="15" t="s">
        <v>4</v>
      </c>
      <c r="D50" s="15">
        <v>23</v>
      </c>
      <c r="E50" s="15">
        <v>43</v>
      </c>
      <c r="F50" s="16">
        <v>1.6</v>
      </c>
      <c r="G50" s="16">
        <f t="shared" si="0"/>
        <v>16.796874999999996</v>
      </c>
      <c r="H50" s="15">
        <v>0</v>
      </c>
      <c r="I50" s="15"/>
      <c r="J50" s="15" t="s">
        <v>5</v>
      </c>
      <c r="K50" s="15"/>
      <c r="L50" s="15"/>
      <c r="M50" s="15"/>
      <c r="N50" s="15"/>
      <c r="O50" s="15"/>
      <c r="P50" s="15"/>
      <c r="Q50" s="15"/>
      <c r="R50" s="13">
        <v>30</v>
      </c>
    </row>
    <row r="51" spans="1:18" x14ac:dyDescent="0.3">
      <c r="A51" s="15">
        <v>51</v>
      </c>
      <c r="B51" s="15" t="s">
        <v>2</v>
      </c>
      <c r="C51" s="15" t="s">
        <v>6</v>
      </c>
      <c r="D51" s="15">
        <v>20</v>
      </c>
      <c r="E51" s="15">
        <v>72</v>
      </c>
      <c r="F51" s="16">
        <v>1.79</v>
      </c>
      <c r="G51" s="16">
        <f t="shared" si="0"/>
        <v>22.471208763771418</v>
      </c>
      <c r="H51" s="15">
        <v>0</v>
      </c>
      <c r="I51" s="15"/>
      <c r="J51" s="15" t="s">
        <v>5</v>
      </c>
      <c r="K51" s="15"/>
      <c r="L51" s="15"/>
      <c r="M51" s="15"/>
      <c r="N51" s="15"/>
      <c r="O51" s="15"/>
      <c r="P51" s="15"/>
      <c r="Q51" s="15"/>
      <c r="R51" s="13">
        <v>400</v>
      </c>
    </row>
    <row r="52" spans="1:18" x14ac:dyDescent="0.3">
      <c r="A52" s="15">
        <v>52</v>
      </c>
      <c r="B52" s="15" t="s">
        <v>3</v>
      </c>
      <c r="C52" s="15" t="s">
        <v>4</v>
      </c>
      <c r="D52" s="15">
        <v>22</v>
      </c>
      <c r="E52" s="15">
        <v>56</v>
      </c>
      <c r="F52" s="16">
        <v>1.67</v>
      </c>
      <c r="G52" s="16">
        <f t="shared" si="0"/>
        <v>20.07960127648894</v>
      </c>
      <c r="H52" s="15">
        <v>0</v>
      </c>
      <c r="I52" s="15"/>
      <c r="J52" s="15" t="s">
        <v>5</v>
      </c>
      <c r="K52" s="15"/>
      <c r="L52" s="15"/>
      <c r="M52" s="15"/>
      <c r="N52" s="15"/>
      <c r="O52" s="15"/>
      <c r="P52" s="15"/>
      <c r="Q52" s="15"/>
      <c r="R52" s="13">
        <v>13</v>
      </c>
    </row>
    <row r="53" spans="1:18" x14ac:dyDescent="0.3">
      <c r="A53" s="15">
        <v>53</v>
      </c>
      <c r="B53" s="15" t="s">
        <v>0</v>
      </c>
      <c r="C53" s="15" t="s">
        <v>4</v>
      </c>
      <c r="D53" s="15">
        <v>22</v>
      </c>
      <c r="E53" s="15">
        <v>55</v>
      </c>
      <c r="F53" s="16">
        <v>1.64</v>
      </c>
      <c r="G53" s="16">
        <f t="shared" si="0"/>
        <v>20.449137418203453</v>
      </c>
      <c r="H53" s="15">
        <v>0</v>
      </c>
      <c r="I53" s="15"/>
      <c r="J53" s="15" t="s">
        <v>5</v>
      </c>
      <c r="K53" s="15"/>
      <c r="L53" s="15"/>
      <c r="M53" s="15"/>
      <c r="N53" s="15"/>
      <c r="O53" s="15"/>
      <c r="P53" s="15"/>
      <c r="Q53" s="15"/>
      <c r="R53" s="13">
        <v>38</v>
      </c>
    </row>
    <row r="54" spans="1:18" x14ac:dyDescent="0.3">
      <c r="A54" s="15">
        <v>54</v>
      </c>
      <c r="B54" s="15" t="s">
        <v>3</v>
      </c>
      <c r="C54" s="15" t="s">
        <v>4</v>
      </c>
      <c r="D54" s="15">
        <v>18</v>
      </c>
      <c r="E54" s="15">
        <v>54</v>
      </c>
      <c r="F54" s="16">
        <v>1.66</v>
      </c>
      <c r="G54" s="16">
        <f t="shared" si="0"/>
        <v>19.596458121643199</v>
      </c>
      <c r="H54" s="15">
        <v>1</v>
      </c>
      <c r="I54" s="15" t="s">
        <v>9</v>
      </c>
      <c r="J54" s="15" t="s">
        <v>5</v>
      </c>
      <c r="K54" s="15"/>
      <c r="L54" s="15"/>
      <c r="M54" s="15"/>
      <c r="N54" s="15"/>
      <c r="O54" s="15"/>
      <c r="P54" s="15"/>
      <c r="Q54" s="15"/>
      <c r="R54" s="13">
        <v>24</v>
      </c>
    </row>
    <row r="55" spans="1:18" x14ac:dyDescent="0.3">
      <c r="A55" s="15">
        <v>55</v>
      </c>
      <c r="B55" s="15" t="s">
        <v>1</v>
      </c>
      <c r="C55" s="15" t="s">
        <v>4</v>
      </c>
      <c r="D55" s="15">
        <v>22</v>
      </c>
      <c r="E55" s="15">
        <v>49</v>
      </c>
      <c r="F55" s="16">
        <v>1.6</v>
      </c>
      <c r="G55" s="16">
        <f t="shared" si="0"/>
        <v>19.140624999999996</v>
      </c>
      <c r="H55" s="15">
        <v>1</v>
      </c>
      <c r="I55" s="15" t="s">
        <v>118</v>
      </c>
      <c r="J55" s="15" t="s">
        <v>5</v>
      </c>
      <c r="K55" s="15"/>
      <c r="L55" s="15"/>
      <c r="M55" s="15"/>
      <c r="N55" s="15"/>
      <c r="O55" s="15"/>
      <c r="P55" s="15"/>
      <c r="Q55" s="15"/>
      <c r="R55" s="13">
        <v>18</v>
      </c>
    </row>
    <row r="56" spans="1:18" x14ac:dyDescent="0.3">
      <c r="A56" s="15">
        <v>56</v>
      </c>
      <c r="B56" s="15" t="s">
        <v>2</v>
      </c>
      <c r="C56" s="15" t="s">
        <v>6</v>
      </c>
      <c r="D56" s="15">
        <v>35</v>
      </c>
      <c r="E56" s="15">
        <v>80</v>
      </c>
      <c r="F56" s="16">
        <v>1.7</v>
      </c>
      <c r="G56" s="16">
        <f t="shared" si="0"/>
        <v>27.681660899653981</v>
      </c>
      <c r="H56" s="15">
        <v>0</v>
      </c>
      <c r="I56" s="15"/>
      <c r="J56" s="15" t="s">
        <v>5</v>
      </c>
      <c r="K56" s="15"/>
      <c r="L56" s="15"/>
      <c r="M56" s="15"/>
      <c r="N56" s="15"/>
      <c r="O56" s="15"/>
      <c r="P56" s="15"/>
      <c r="Q56" s="15"/>
      <c r="R56" s="13">
        <v>45</v>
      </c>
    </row>
    <row r="57" spans="1:18" x14ac:dyDescent="0.3">
      <c r="A57" s="15">
        <v>57</v>
      </c>
      <c r="B57" s="15" t="s">
        <v>1</v>
      </c>
      <c r="C57" s="15" t="s">
        <v>4</v>
      </c>
      <c r="D57" s="15">
        <v>19</v>
      </c>
      <c r="E57" s="15">
        <v>55</v>
      </c>
      <c r="F57" s="16">
        <v>1.74</v>
      </c>
      <c r="G57" s="16">
        <f t="shared" si="0"/>
        <v>18.166204254194742</v>
      </c>
      <c r="H57" s="15">
        <v>1</v>
      </c>
      <c r="I57" s="15" t="s">
        <v>118</v>
      </c>
      <c r="J57" s="15" t="s">
        <v>5</v>
      </c>
      <c r="K57" s="15"/>
      <c r="L57" s="15"/>
      <c r="M57" s="15"/>
      <c r="N57" s="15"/>
      <c r="O57" s="15"/>
      <c r="P57" s="15"/>
      <c r="Q57" s="15"/>
      <c r="R57" s="13">
        <v>71</v>
      </c>
    </row>
    <row r="58" spans="1:18" x14ac:dyDescent="0.3">
      <c r="A58" s="15">
        <v>58</v>
      </c>
      <c r="B58" s="15" t="s">
        <v>0</v>
      </c>
      <c r="C58" s="15" t="s">
        <v>4</v>
      </c>
      <c r="D58" s="15">
        <v>41</v>
      </c>
      <c r="E58" s="15">
        <v>68</v>
      </c>
      <c r="F58" s="16">
        <v>1.68</v>
      </c>
      <c r="G58" s="16">
        <f t="shared" si="0"/>
        <v>24.092970521541954</v>
      </c>
      <c r="H58" s="15">
        <v>0</v>
      </c>
      <c r="I58" s="15"/>
      <c r="J58" s="15" t="s">
        <v>5</v>
      </c>
      <c r="K58" s="15"/>
      <c r="L58" s="15"/>
      <c r="M58" s="15"/>
      <c r="N58" s="15"/>
      <c r="O58" s="15"/>
      <c r="P58" s="15"/>
      <c r="Q58" s="15"/>
      <c r="R58" s="13">
        <v>45</v>
      </c>
    </row>
    <row r="59" spans="1:18" x14ac:dyDescent="0.3">
      <c r="A59" s="15">
        <v>59</v>
      </c>
      <c r="B59" s="15" t="s">
        <v>2</v>
      </c>
      <c r="C59" s="15" t="s">
        <v>4</v>
      </c>
      <c r="D59" s="15">
        <v>21</v>
      </c>
      <c r="E59" s="15">
        <v>67</v>
      </c>
      <c r="F59" s="16">
        <v>1.71</v>
      </c>
      <c r="G59" s="16">
        <f t="shared" si="0"/>
        <v>22.913033070004449</v>
      </c>
      <c r="H59" s="15">
        <v>1</v>
      </c>
      <c r="I59" s="15" t="s">
        <v>118</v>
      </c>
      <c r="J59" s="15" t="s">
        <v>5</v>
      </c>
      <c r="K59" s="15"/>
      <c r="L59" s="15"/>
      <c r="M59" s="15"/>
      <c r="N59" s="15"/>
      <c r="O59" s="15"/>
      <c r="P59" s="15"/>
      <c r="Q59" s="15"/>
      <c r="R59" s="13">
        <v>58</v>
      </c>
    </row>
    <row r="60" spans="1:18" x14ac:dyDescent="0.3">
      <c r="A60" s="15">
        <v>60</v>
      </c>
      <c r="B60" s="15" t="s">
        <v>3</v>
      </c>
      <c r="C60" s="15" t="s">
        <v>4</v>
      </c>
      <c r="D60" s="15">
        <v>19</v>
      </c>
      <c r="E60" s="15">
        <v>68</v>
      </c>
      <c r="F60" s="16">
        <v>1.83</v>
      </c>
      <c r="G60" s="16">
        <f t="shared" si="0"/>
        <v>20.305174833527424</v>
      </c>
      <c r="H60" s="15">
        <v>0</v>
      </c>
      <c r="I60" s="15"/>
      <c r="J60" s="17" t="s">
        <v>7</v>
      </c>
      <c r="K60" s="18"/>
      <c r="L60" s="18"/>
      <c r="M60" s="18">
        <v>1</v>
      </c>
      <c r="N60" s="18"/>
      <c r="O60" s="18"/>
      <c r="P60" s="18"/>
      <c r="Q60" s="18" t="s">
        <v>7</v>
      </c>
      <c r="R60" s="13">
        <v>18</v>
      </c>
    </row>
    <row r="61" spans="1:18" x14ac:dyDescent="0.3">
      <c r="A61" s="20">
        <v>61</v>
      </c>
      <c r="B61" s="20" t="s">
        <v>1</v>
      </c>
      <c r="C61" s="15" t="s">
        <v>6</v>
      </c>
      <c r="D61" s="15">
        <v>21</v>
      </c>
      <c r="E61" s="15">
        <v>66</v>
      </c>
      <c r="F61" s="16">
        <v>1.74</v>
      </c>
      <c r="G61" s="16">
        <f t="shared" si="0"/>
        <v>21.799445105033691</v>
      </c>
      <c r="H61" s="15">
        <v>1</v>
      </c>
      <c r="I61" s="15" t="s">
        <v>118</v>
      </c>
      <c r="J61" s="15" t="s">
        <v>5</v>
      </c>
      <c r="K61" s="15"/>
      <c r="L61" s="15"/>
      <c r="M61" s="15"/>
      <c r="N61" s="15"/>
      <c r="O61" s="15"/>
      <c r="P61" s="15"/>
      <c r="Q61" s="15"/>
      <c r="R61" s="13">
        <v>42</v>
      </c>
    </row>
    <row r="62" spans="1:18" x14ac:dyDescent="0.3">
      <c r="A62" s="20">
        <v>62</v>
      </c>
      <c r="B62" s="20" t="s">
        <v>2</v>
      </c>
      <c r="C62" s="15" t="s">
        <v>6</v>
      </c>
      <c r="D62" s="15">
        <v>19</v>
      </c>
      <c r="E62" s="15">
        <v>70</v>
      </c>
      <c r="F62" s="16">
        <v>1.76</v>
      </c>
      <c r="G62" s="16">
        <f t="shared" si="0"/>
        <v>22.598140495867771</v>
      </c>
      <c r="H62" s="15">
        <v>1</v>
      </c>
      <c r="I62" s="15" t="s">
        <v>118</v>
      </c>
      <c r="J62" s="15" t="s">
        <v>5</v>
      </c>
      <c r="K62" s="15"/>
      <c r="L62" s="15"/>
      <c r="M62" s="15"/>
      <c r="N62" s="15"/>
      <c r="O62" s="15"/>
      <c r="P62" s="15"/>
      <c r="Q62" s="15"/>
      <c r="R62" s="13">
        <v>10</v>
      </c>
    </row>
    <row r="63" spans="1:18" x14ac:dyDescent="0.3">
      <c r="A63" s="20">
        <v>63</v>
      </c>
      <c r="B63" s="20" t="s">
        <v>0</v>
      </c>
      <c r="C63" s="15" t="s">
        <v>4</v>
      </c>
      <c r="D63" s="15">
        <v>23</v>
      </c>
      <c r="E63" s="15">
        <v>55</v>
      </c>
      <c r="F63" s="16">
        <v>1.62</v>
      </c>
      <c r="G63" s="16">
        <f t="shared" si="0"/>
        <v>20.957171162932475</v>
      </c>
      <c r="H63" s="15">
        <v>1</v>
      </c>
      <c r="I63" s="15" t="s">
        <v>10</v>
      </c>
      <c r="J63" s="15" t="s">
        <v>5</v>
      </c>
      <c r="K63" s="15"/>
      <c r="L63" s="15"/>
      <c r="M63" s="15"/>
      <c r="N63" s="15"/>
      <c r="O63" s="15"/>
      <c r="P63" s="15"/>
      <c r="Q63" s="15"/>
      <c r="R63" s="13">
        <v>1</v>
      </c>
    </row>
    <row r="64" spans="1:18" x14ac:dyDescent="0.3">
      <c r="A64" s="20">
        <v>64</v>
      </c>
      <c r="B64" s="20" t="s">
        <v>3</v>
      </c>
      <c r="C64" s="15" t="s">
        <v>4</v>
      </c>
      <c r="D64" s="15">
        <v>21</v>
      </c>
      <c r="E64" s="15">
        <v>50</v>
      </c>
      <c r="F64" s="16">
        <v>1.7</v>
      </c>
      <c r="G64" s="16">
        <f t="shared" si="0"/>
        <v>17.301038062283737</v>
      </c>
      <c r="H64" s="15">
        <v>1</v>
      </c>
      <c r="I64" s="15" t="s">
        <v>9</v>
      </c>
      <c r="J64" s="15" t="s">
        <v>5</v>
      </c>
      <c r="K64" s="15"/>
      <c r="L64" s="15"/>
      <c r="M64" s="15"/>
      <c r="N64" s="15"/>
      <c r="O64" s="15"/>
      <c r="P64" s="15"/>
      <c r="Q64" s="15"/>
      <c r="R64" s="13">
        <v>31</v>
      </c>
    </row>
    <row r="65" spans="1:18" x14ac:dyDescent="0.3">
      <c r="A65" s="20">
        <v>65</v>
      </c>
      <c r="B65" s="20" t="s">
        <v>0</v>
      </c>
      <c r="C65" s="15" t="s">
        <v>4</v>
      </c>
      <c r="D65" s="15">
        <v>31</v>
      </c>
      <c r="E65" s="15">
        <v>60</v>
      </c>
      <c r="F65" s="16">
        <v>1.69</v>
      </c>
      <c r="G65" s="16">
        <f t="shared" si="0"/>
        <v>21.007667798746546</v>
      </c>
      <c r="H65" s="15">
        <v>0</v>
      </c>
      <c r="I65" s="15"/>
      <c r="J65" s="15" t="s">
        <v>5</v>
      </c>
      <c r="K65" s="15"/>
      <c r="L65" s="15"/>
      <c r="M65" s="15"/>
      <c r="N65" s="15"/>
      <c r="O65" s="15"/>
      <c r="P65" s="15"/>
      <c r="Q65" s="15"/>
      <c r="R65" s="13">
        <v>8</v>
      </c>
    </row>
    <row r="66" spans="1:18" x14ac:dyDescent="0.3">
      <c r="A66" s="20">
        <v>66</v>
      </c>
      <c r="B66" s="20" t="s">
        <v>3</v>
      </c>
      <c r="C66" s="15" t="s">
        <v>6</v>
      </c>
      <c r="D66" s="15">
        <v>22</v>
      </c>
      <c r="E66" s="15">
        <v>60</v>
      </c>
      <c r="F66" s="16">
        <v>1.67</v>
      </c>
      <c r="G66" s="16">
        <f t="shared" si="0"/>
        <v>21.513858510523864</v>
      </c>
      <c r="H66" s="15">
        <v>0</v>
      </c>
      <c r="I66" s="15"/>
      <c r="J66" s="15" t="s">
        <v>5</v>
      </c>
      <c r="K66" s="15"/>
      <c r="L66" s="15"/>
      <c r="M66" s="15"/>
      <c r="N66" s="15"/>
      <c r="O66" s="15"/>
      <c r="P66" s="15"/>
      <c r="Q66" s="15"/>
      <c r="R66" s="13">
        <v>71</v>
      </c>
    </row>
    <row r="67" spans="1:18" x14ac:dyDescent="0.3">
      <c r="A67" s="20">
        <v>67</v>
      </c>
      <c r="B67" s="20" t="s">
        <v>1</v>
      </c>
      <c r="C67" s="15" t="s">
        <v>4</v>
      </c>
      <c r="D67" s="15">
        <v>19</v>
      </c>
      <c r="E67" s="15">
        <v>50</v>
      </c>
      <c r="F67" s="16">
        <v>1.57</v>
      </c>
      <c r="G67" s="16">
        <f t="shared" ref="G67:G130" si="1">E67/F67^2</f>
        <v>20.28479857195018</v>
      </c>
      <c r="H67" s="15">
        <v>0</v>
      </c>
      <c r="I67" s="15"/>
      <c r="J67" s="15" t="s">
        <v>5</v>
      </c>
      <c r="K67" s="15"/>
      <c r="L67" s="15"/>
      <c r="M67" s="15"/>
      <c r="N67" s="15"/>
      <c r="O67" s="15"/>
      <c r="P67" s="15"/>
      <c r="Q67" s="15"/>
      <c r="R67" s="13">
        <v>45</v>
      </c>
    </row>
    <row r="68" spans="1:18" x14ac:dyDescent="0.3">
      <c r="A68" s="20">
        <v>68</v>
      </c>
      <c r="B68" s="20" t="s">
        <v>2</v>
      </c>
      <c r="C68" s="15" t="s">
        <v>6</v>
      </c>
      <c r="D68" s="15">
        <v>19</v>
      </c>
      <c r="E68" s="15">
        <v>85</v>
      </c>
      <c r="F68" s="16">
        <v>1.84</v>
      </c>
      <c r="G68" s="16">
        <f t="shared" si="1"/>
        <v>25.10633270321361</v>
      </c>
      <c r="H68" s="15">
        <v>1</v>
      </c>
      <c r="I68" s="15" t="s">
        <v>118</v>
      </c>
      <c r="J68" s="15" t="s">
        <v>5</v>
      </c>
      <c r="K68" s="15"/>
      <c r="L68" s="15"/>
      <c r="M68" s="15"/>
      <c r="N68" s="15"/>
      <c r="O68" s="15"/>
      <c r="P68" s="15"/>
      <c r="Q68" s="15"/>
      <c r="R68" s="13">
        <v>30</v>
      </c>
    </row>
    <row r="69" spans="1:18" x14ac:dyDescent="0.3">
      <c r="A69" s="20">
        <v>69</v>
      </c>
      <c r="B69" s="20" t="s">
        <v>0</v>
      </c>
      <c r="C69" s="15" t="s">
        <v>4</v>
      </c>
      <c r="D69" s="15">
        <v>19</v>
      </c>
      <c r="E69" s="15">
        <v>52</v>
      </c>
      <c r="F69" s="16">
        <v>1.68</v>
      </c>
      <c r="G69" s="16">
        <f t="shared" si="1"/>
        <v>18.424036281179141</v>
      </c>
      <c r="H69" s="15">
        <v>1</v>
      </c>
      <c r="I69" s="15" t="s">
        <v>118</v>
      </c>
      <c r="J69" s="15" t="s">
        <v>5</v>
      </c>
      <c r="K69" s="15"/>
      <c r="L69" s="15"/>
      <c r="M69" s="15"/>
      <c r="N69" s="15"/>
      <c r="O69" s="15"/>
      <c r="P69" s="15"/>
      <c r="Q69" s="15"/>
      <c r="R69" s="13">
        <v>59</v>
      </c>
    </row>
    <row r="70" spans="1:18" x14ac:dyDescent="0.3">
      <c r="A70" s="20">
        <v>70</v>
      </c>
      <c r="B70" s="20" t="s">
        <v>1</v>
      </c>
      <c r="C70" s="15" t="s">
        <v>4</v>
      </c>
      <c r="D70" s="15">
        <v>24</v>
      </c>
      <c r="E70" s="15">
        <v>60</v>
      </c>
      <c r="F70" s="16">
        <v>1.7</v>
      </c>
      <c r="G70" s="16">
        <f t="shared" si="1"/>
        <v>20.761245674740486</v>
      </c>
      <c r="H70" s="15">
        <v>0</v>
      </c>
      <c r="I70" s="15"/>
      <c r="J70" s="15" t="s">
        <v>5</v>
      </c>
      <c r="K70" s="15"/>
      <c r="L70" s="15"/>
      <c r="M70" s="15"/>
      <c r="N70" s="15"/>
      <c r="O70" s="15"/>
      <c r="P70" s="15"/>
      <c r="Q70" s="15"/>
      <c r="R70" s="13">
        <v>51</v>
      </c>
    </row>
    <row r="71" spans="1:18" x14ac:dyDescent="0.3">
      <c r="A71" s="20">
        <v>71</v>
      </c>
      <c r="B71" s="20" t="s">
        <v>2</v>
      </c>
      <c r="C71" s="15" t="s">
        <v>4</v>
      </c>
      <c r="D71" s="15">
        <v>19</v>
      </c>
      <c r="E71" s="15">
        <v>62</v>
      </c>
      <c r="F71" s="16">
        <v>1.75</v>
      </c>
      <c r="G71" s="16">
        <f t="shared" si="1"/>
        <v>20.244897959183675</v>
      </c>
      <c r="H71" s="15">
        <v>1</v>
      </c>
      <c r="I71" s="15" t="s">
        <v>118</v>
      </c>
      <c r="J71" s="15" t="s">
        <v>5</v>
      </c>
      <c r="K71" s="15"/>
      <c r="L71" s="15"/>
      <c r="M71" s="15"/>
      <c r="N71" s="15"/>
      <c r="O71" s="15"/>
      <c r="P71" s="15"/>
      <c r="Q71" s="15"/>
      <c r="R71" s="13">
        <v>13</v>
      </c>
    </row>
    <row r="72" spans="1:18" x14ac:dyDescent="0.3">
      <c r="A72" s="20">
        <v>72</v>
      </c>
      <c r="B72" s="20" t="s">
        <v>3</v>
      </c>
      <c r="C72" s="15" t="s">
        <v>4</v>
      </c>
      <c r="D72" s="15">
        <v>29</v>
      </c>
      <c r="E72" s="15">
        <v>88</v>
      </c>
      <c r="F72" s="16">
        <v>1.69</v>
      </c>
      <c r="G72" s="16">
        <f t="shared" si="1"/>
        <v>30.811246104828268</v>
      </c>
      <c r="H72" s="15">
        <v>0</v>
      </c>
      <c r="I72" s="15"/>
      <c r="J72" s="15" t="s">
        <v>5</v>
      </c>
      <c r="K72" s="15"/>
      <c r="L72" s="15"/>
      <c r="M72" s="15"/>
      <c r="N72" s="15"/>
      <c r="O72" s="15"/>
      <c r="P72" s="15"/>
      <c r="Q72" s="15"/>
      <c r="R72" s="13">
        <v>27</v>
      </c>
    </row>
    <row r="73" spans="1:18" x14ac:dyDescent="0.3">
      <c r="A73" s="20">
        <v>73</v>
      </c>
      <c r="B73" s="20" t="s">
        <v>1</v>
      </c>
      <c r="C73" s="15" t="s">
        <v>4</v>
      </c>
      <c r="D73" s="15">
        <v>21</v>
      </c>
      <c r="E73" s="15">
        <v>51</v>
      </c>
      <c r="F73" s="16">
        <v>1.67</v>
      </c>
      <c r="G73" s="16">
        <f t="shared" si="1"/>
        <v>18.286779733945284</v>
      </c>
      <c r="H73" s="15">
        <v>0</v>
      </c>
      <c r="I73" s="15"/>
      <c r="J73" s="15" t="s">
        <v>5</v>
      </c>
      <c r="K73" s="15"/>
      <c r="L73" s="15"/>
      <c r="M73" s="15"/>
      <c r="N73" s="15"/>
      <c r="O73" s="15"/>
      <c r="P73" s="15"/>
      <c r="Q73" s="15"/>
      <c r="R73" s="13">
        <v>17</v>
      </c>
    </row>
    <row r="74" spans="1:18" x14ac:dyDescent="0.3">
      <c r="A74" s="20">
        <v>74</v>
      </c>
      <c r="B74" s="20" t="s">
        <v>2</v>
      </c>
      <c r="C74" s="15" t="s">
        <v>4</v>
      </c>
      <c r="D74" s="15">
        <v>25</v>
      </c>
      <c r="E74" s="15">
        <v>53</v>
      </c>
      <c r="F74" s="16">
        <v>1.63</v>
      </c>
      <c r="G74" s="16">
        <f t="shared" si="1"/>
        <v>19.948059768903612</v>
      </c>
      <c r="H74" s="15">
        <v>0</v>
      </c>
      <c r="I74" s="15"/>
      <c r="J74" s="15" t="s">
        <v>5</v>
      </c>
      <c r="K74" s="15"/>
      <c r="L74" s="15"/>
      <c r="M74" s="15"/>
      <c r="N74" s="15"/>
      <c r="O74" s="15"/>
      <c r="P74" s="15"/>
      <c r="Q74" s="15"/>
      <c r="R74" s="13">
        <v>29</v>
      </c>
    </row>
    <row r="75" spans="1:18" x14ac:dyDescent="0.3">
      <c r="A75" s="20">
        <v>75</v>
      </c>
      <c r="B75" s="20" t="s">
        <v>0</v>
      </c>
      <c r="C75" s="15" t="s">
        <v>6</v>
      </c>
      <c r="D75" s="15">
        <v>27</v>
      </c>
      <c r="E75" s="15">
        <v>70</v>
      </c>
      <c r="F75" s="16">
        <v>1.87</v>
      </c>
      <c r="G75" s="16">
        <f t="shared" si="1"/>
        <v>20.017729989419198</v>
      </c>
      <c r="H75" s="15">
        <v>1</v>
      </c>
      <c r="I75" s="15" t="s">
        <v>118</v>
      </c>
      <c r="J75" s="17" t="s">
        <v>7</v>
      </c>
      <c r="K75" s="15"/>
      <c r="L75" s="15"/>
      <c r="M75" s="15"/>
      <c r="N75" s="15">
        <v>1</v>
      </c>
      <c r="O75" s="15"/>
      <c r="P75" s="15"/>
      <c r="Q75" s="15" t="s">
        <v>7</v>
      </c>
      <c r="R75" s="13">
        <v>16</v>
      </c>
    </row>
    <row r="76" spans="1:18" x14ac:dyDescent="0.3">
      <c r="A76" s="20">
        <v>76</v>
      </c>
      <c r="B76" s="20" t="s">
        <v>3</v>
      </c>
      <c r="C76" s="15" t="s">
        <v>4</v>
      </c>
      <c r="D76" s="15">
        <v>24</v>
      </c>
      <c r="E76" s="15">
        <v>49</v>
      </c>
      <c r="F76" s="16">
        <v>1.67</v>
      </c>
      <c r="G76" s="16">
        <f t="shared" si="1"/>
        <v>17.569651116927822</v>
      </c>
      <c r="H76" s="15">
        <v>1</v>
      </c>
      <c r="I76" s="15" t="s">
        <v>118</v>
      </c>
      <c r="J76" s="15" t="s">
        <v>5</v>
      </c>
      <c r="K76" s="15"/>
      <c r="L76" s="15"/>
      <c r="M76" s="15"/>
      <c r="N76" s="15"/>
      <c r="O76" s="15"/>
      <c r="P76" s="15"/>
      <c r="Q76" s="15"/>
      <c r="R76" s="13">
        <v>15</v>
      </c>
    </row>
    <row r="77" spans="1:18" x14ac:dyDescent="0.3">
      <c r="A77" s="20">
        <v>77</v>
      </c>
      <c r="B77" s="20" t="s">
        <v>0</v>
      </c>
      <c r="C77" s="15" t="s">
        <v>4</v>
      </c>
      <c r="D77" s="15">
        <v>22</v>
      </c>
      <c r="E77" s="15">
        <v>56</v>
      </c>
      <c r="F77" s="16">
        <v>1.55</v>
      </c>
      <c r="G77" s="16">
        <f t="shared" si="1"/>
        <v>23.309053069719038</v>
      </c>
      <c r="H77" s="15">
        <v>0</v>
      </c>
      <c r="I77" s="15"/>
      <c r="J77" s="15" t="s">
        <v>5</v>
      </c>
      <c r="K77" s="15"/>
      <c r="L77" s="15"/>
      <c r="M77" s="15"/>
      <c r="N77" s="15"/>
      <c r="O77" s="15"/>
      <c r="P77" s="15"/>
      <c r="Q77" s="15"/>
      <c r="R77" s="13">
        <v>42</v>
      </c>
    </row>
    <row r="78" spans="1:18" x14ac:dyDescent="0.3">
      <c r="A78" s="20">
        <v>78</v>
      </c>
      <c r="B78" s="20" t="s">
        <v>1</v>
      </c>
      <c r="C78" s="15" t="s">
        <v>6</v>
      </c>
      <c r="D78" s="15">
        <v>37</v>
      </c>
      <c r="E78" s="15">
        <v>70</v>
      </c>
      <c r="F78" s="16">
        <v>1.7</v>
      </c>
      <c r="G78" s="16">
        <f t="shared" si="1"/>
        <v>24.221453287197235</v>
      </c>
      <c r="H78" s="15">
        <v>1</v>
      </c>
      <c r="I78" s="15" t="s">
        <v>118</v>
      </c>
      <c r="J78" s="15" t="s">
        <v>5</v>
      </c>
      <c r="K78" s="15"/>
      <c r="L78" s="15"/>
      <c r="M78" s="15"/>
      <c r="N78" s="15"/>
      <c r="O78" s="15"/>
      <c r="P78" s="15"/>
      <c r="Q78" s="15"/>
      <c r="R78" s="13">
        <v>31</v>
      </c>
    </row>
    <row r="79" spans="1:18" x14ac:dyDescent="0.3">
      <c r="A79" s="20">
        <v>79</v>
      </c>
      <c r="B79" s="20" t="s">
        <v>2</v>
      </c>
      <c r="C79" s="15" t="s">
        <v>4</v>
      </c>
      <c r="D79" s="15">
        <v>30</v>
      </c>
      <c r="E79" s="15">
        <v>57</v>
      </c>
      <c r="F79" s="16">
        <v>1.54</v>
      </c>
      <c r="G79" s="16">
        <f t="shared" si="1"/>
        <v>24.034407151290267</v>
      </c>
      <c r="H79" s="15">
        <v>0</v>
      </c>
      <c r="I79" s="15"/>
      <c r="J79" s="15" t="s">
        <v>5</v>
      </c>
      <c r="K79" s="15"/>
      <c r="L79" s="15"/>
      <c r="M79" s="15"/>
      <c r="N79" s="15"/>
      <c r="O79" s="15"/>
      <c r="P79" s="15"/>
      <c r="Q79" s="15"/>
      <c r="R79" s="13">
        <v>41</v>
      </c>
    </row>
    <row r="80" spans="1:18" x14ac:dyDescent="0.3">
      <c r="A80" s="20">
        <v>80</v>
      </c>
      <c r="B80" s="20" t="s">
        <v>3</v>
      </c>
      <c r="C80" s="15" t="s">
        <v>4</v>
      </c>
      <c r="D80" s="15">
        <v>23</v>
      </c>
      <c r="E80" s="15">
        <v>59</v>
      </c>
      <c r="F80" s="16">
        <v>1.59</v>
      </c>
      <c r="G80" s="16">
        <f t="shared" si="1"/>
        <v>23.337684427040067</v>
      </c>
      <c r="H80" s="15">
        <v>1</v>
      </c>
      <c r="I80" s="15" t="s">
        <v>118</v>
      </c>
      <c r="J80" s="15" t="s">
        <v>5</v>
      </c>
      <c r="K80" s="15"/>
      <c r="L80" s="15"/>
      <c r="M80" s="15"/>
      <c r="N80" s="15"/>
      <c r="O80" s="15"/>
      <c r="P80" s="15"/>
      <c r="Q80" s="15"/>
      <c r="R80" s="13">
        <v>23</v>
      </c>
    </row>
    <row r="81" spans="1:18" x14ac:dyDescent="0.3">
      <c r="A81" s="20">
        <v>81</v>
      </c>
      <c r="B81" s="20" t="s">
        <v>1</v>
      </c>
      <c r="C81" s="15" t="s">
        <v>6</v>
      </c>
      <c r="D81" s="15">
        <v>40</v>
      </c>
      <c r="E81" s="15">
        <v>68</v>
      </c>
      <c r="F81" s="16">
        <v>1.79</v>
      </c>
      <c r="G81" s="16">
        <f t="shared" si="1"/>
        <v>21.222808276895229</v>
      </c>
      <c r="H81" s="15">
        <v>1</v>
      </c>
      <c r="I81" s="15" t="s">
        <v>118</v>
      </c>
      <c r="J81" s="15" t="s">
        <v>5</v>
      </c>
      <c r="K81" s="15"/>
      <c r="L81" s="15"/>
      <c r="M81" s="15"/>
      <c r="N81" s="15"/>
      <c r="O81" s="15"/>
      <c r="P81" s="15"/>
      <c r="Q81" s="15"/>
      <c r="R81" s="13">
        <v>72</v>
      </c>
    </row>
    <row r="82" spans="1:18" x14ac:dyDescent="0.3">
      <c r="A82" s="20">
        <v>82</v>
      </c>
      <c r="B82" s="20" t="s">
        <v>0</v>
      </c>
      <c r="C82" s="15" t="s">
        <v>4</v>
      </c>
      <c r="D82" s="15">
        <v>35</v>
      </c>
      <c r="E82" s="15">
        <v>60</v>
      </c>
      <c r="F82" s="16">
        <v>1.61</v>
      </c>
      <c r="G82" s="16">
        <f t="shared" si="1"/>
        <v>23.147255121330193</v>
      </c>
      <c r="H82" s="15">
        <v>1</v>
      </c>
      <c r="I82" s="15" t="s">
        <v>118</v>
      </c>
      <c r="J82" s="15" t="s">
        <v>5</v>
      </c>
      <c r="K82" s="15"/>
      <c r="L82" s="15"/>
      <c r="M82" s="15"/>
      <c r="N82" s="15"/>
      <c r="O82" s="15"/>
      <c r="P82" s="15"/>
      <c r="Q82" s="15"/>
      <c r="R82" s="13">
        <v>24</v>
      </c>
    </row>
    <row r="83" spans="1:18" x14ac:dyDescent="0.3">
      <c r="A83" s="20">
        <v>83</v>
      </c>
      <c r="B83" s="20" t="s">
        <v>2</v>
      </c>
      <c r="C83" s="15" t="s">
        <v>6</v>
      </c>
      <c r="D83" s="15">
        <v>40</v>
      </c>
      <c r="E83" s="15">
        <v>82</v>
      </c>
      <c r="F83" s="16">
        <v>1.76</v>
      </c>
      <c r="G83" s="16">
        <f t="shared" si="1"/>
        <v>26.472107438016529</v>
      </c>
      <c r="H83" s="15">
        <v>1</v>
      </c>
      <c r="I83" s="15" t="s">
        <v>9</v>
      </c>
      <c r="J83" s="15" t="s">
        <v>5</v>
      </c>
      <c r="K83" s="15"/>
      <c r="L83" s="15"/>
      <c r="M83" s="15"/>
      <c r="N83" s="15"/>
      <c r="O83" s="15"/>
      <c r="P83" s="15"/>
      <c r="Q83" s="15"/>
      <c r="R83" s="13">
        <v>24</v>
      </c>
    </row>
    <row r="84" spans="1:18" x14ac:dyDescent="0.3">
      <c r="A84" s="20">
        <v>84</v>
      </c>
      <c r="B84" s="20" t="s">
        <v>3</v>
      </c>
      <c r="C84" s="15" t="s">
        <v>4</v>
      </c>
      <c r="D84" s="15">
        <v>43</v>
      </c>
      <c r="E84" s="15">
        <v>58</v>
      </c>
      <c r="F84" s="16">
        <v>1.58</v>
      </c>
      <c r="G84" s="16">
        <f t="shared" si="1"/>
        <v>23.233456176894723</v>
      </c>
      <c r="H84" s="15">
        <v>0</v>
      </c>
      <c r="I84" s="15"/>
      <c r="J84" s="15" t="s">
        <v>5</v>
      </c>
      <c r="K84" s="15"/>
      <c r="L84" s="15"/>
      <c r="M84" s="15"/>
      <c r="N84" s="15"/>
      <c r="O84" s="15"/>
      <c r="P84" s="15"/>
      <c r="Q84" s="15"/>
      <c r="R84" s="13">
        <v>32</v>
      </c>
    </row>
    <row r="85" spans="1:18" x14ac:dyDescent="0.3">
      <c r="A85" s="20">
        <v>85</v>
      </c>
      <c r="B85" s="20" t="s">
        <v>1</v>
      </c>
      <c r="C85" s="15" t="s">
        <v>6</v>
      </c>
      <c r="D85" s="15">
        <v>46</v>
      </c>
      <c r="E85" s="15">
        <v>76</v>
      </c>
      <c r="F85" s="16">
        <v>1.77</v>
      </c>
      <c r="G85" s="16">
        <f t="shared" si="1"/>
        <v>24.258674071946118</v>
      </c>
      <c r="H85" s="15">
        <v>0</v>
      </c>
      <c r="I85" s="15"/>
      <c r="J85" s="15" t="s">
        <v>5</v>
      </c>
      <c r="K85" s="15"/>
      <c r="L85" s="15"/>
      <c r="M85" s="15"/>
      <c r="N85" s="15"/>
      <c r="O85" s="15"/>
      <c r="P85" s="15"/>
      <c r="Q85" s="15"/>
      <c r="R85" s="13">
        <v>24</v>
      </c>
    </row>
    <row r="86" spans="1:18" x14ac:dyDescent="0.3">
      <c r="A86" s="20">
        <v>86</v>
      </c>
      <c r="B86" s="20" t="s">
        <v>0</v>
      </c>
      <c r="C86" s="15" t="s">
        <v>4</v>
      </c>
      <c r="D86" s="15">
        <v>21</v>
      </c>
      <c r="E86" s="15">
        <v>55</v>
      </c>
      <c r="F86" s="16">
        <v>1.62</v>
      </c>
      <c r="G86" s="16">
        <f t="shared" si="1"/>
        <v>20.957171162932475</v>
      </c>
      <c r="H86" s="15">
        <v>0</v>
      </c>
      <c r="I86" s="15"/>
      <c r="J86" s="15" t="s">
        <v>5</v>
      </c>
      <c r="K86" s="15"/>
      <c r="L86" s="15"/>
      <c r="M86" s="15"/>
      <c r="N86" s="15"/>
      <c r="O86" s="15"/>
      <c r="P86" s="15"/>
      <c r="Q86" s="15"/>
      <c r="R86" s="13">
        <v>49</v>
      </c>
    </row>
    <row r="87" spans="1:18" x14ac:dyDescent="0.3">
      <c r="A87" s="20">
        <v>87</v>
      </c>
      <c r="B87" s="20" t="s">
        <v>3</v>
      </c>
      <c r="C87" s="15" t="s">
        <v>4</v>
      </c>
      <c r="D87" s="15">
        <v>20</v>
      </c>
      <c r="E87" s="15">
        <v>72</v>
      </c>
      <c r="F87" s="16">
        <v>1.59</v>
      </c>
      <c r="G87" s="16">
        <f t="shared" si="1"/>
        <v>28.479886080455675</v>
      </c>
      <c r="H87" s="15">
        <v>1</v>
      </c>
      <c r="I87" s="15" t="s">
        <v>118</v>
      </c>
      <c r="J87" s="15" t="s">
        <v>5</v>
      </c>
      <c r="K87" s="15"/>
      <c r="L87" s="15"/>
      <c r="M87" s="15"/>
      <c r="N87" s="15"/>
      <c r="O87" s="15"/>
      <c r="P87" s="15"/>
      <c r="Q87" s="15"/>
      <c r="R87" s="13">
        <v>72</v>
      </c>
    </row>
    <row r="88" spans="1:18" x14ac:dyDescent="0.3">
      <c r="A88" s="20">
        <v>88</v>
      </c>
      <c r="B88" s="20" t="s">
        <v>2</v>
      </c>
      <c r="C88" s="15" t="s">
        <v>4</v>
      </c>
      <c r="D88" s="15">
        <v>29</v>
      </c>
      <c r="E88" s="15">
        <v>59</v>
      </c>
      <c r="F88" s="16">
        <v>1.7</v>
      </c>
      <c r="G88" s="16">
        <f t="shared" si="1"/>
        <v>20.415224913494811</v>
      </c>
      <c r="H88" s="15">
        <v>0</v>
      </c>
      <c r="I88" s="15"/>
      <c r="J88" s="15" t="s">
        <v>5</v>
      </c>
      <c r="K88" s="15"/>
      <c r="L88" s="15"/>
      <c r="M88" s="15"/>
      <c r="N88" s="15"/>
      <c r="O88" s="15"/>
      <c r="P88" s="15"/>
      <c r="Q88" s="15"/>
      <c r="R88" s="13">
        <v>19</v>
      </c>
    </row>
    <row r="89" spans="1:18" x14ac:dyDescent="0.3">
      <c r="A89" s="20">
        <v>89</v>
      </c>
      <c r="B89" s="20" t="s">
        <v>1</v>
      </c>
      <c r="C89" s="15" t="s">
        <v>4</v>
      </c>
      <c r="D89" s="15">
        <v>18</v>
      </c>
      <c r="E89" s="15">
        <v>59</v>
      </c>
      <c r="F89" s="16">
        <v>1.6</v>
      </c>
      <c r="G89" s="16">
        <f t="shared" si="1"/>
        <v>23.046874999999996</v>
      </c>
      <c r="H89" s="15">
        <v>0</v>
      </c>
      <c r="I89" s="15"/>
      <c r="J89" s="15" t="s">
        <v>5</v>
      </c>
      <c r="K89" s="15"/>
      <c r="L89" s="15"/>
      <c r="M89" s="15"/>
      <c r="N89" s="15"/>
      <c r="O89" s="15"/>
      <c r="P89" s="15"/>
      <c r="Q89" s="15"/>
      <c r="R89" s="13">
        <v>28</v>
      </c>
    </row>
    <row r="90" spans="1:18" x14ac:dyDescent="0.3">
      <c r="A90" s="20">
        <v>90</v>
      </c>
      <c r="B90" s="20" t="s">
        <v>0</v>
      </c>
      <c r="C90" s="15" t="s">
        <v>4</v>
      </c>
      <c r="D90" s="15">
        <v>19</v>
      </c>
      <c r="E90" s="15">
        <v>57</v>
      </c>
      <c r="F90" s="16">
        <v>1.68</v>
      </c>
      <c r="G90" s="16">
        <f t="shared" si="1"/>
        <v>20.195578231292519</v>
      </c>
      <c r="H90" s="15">
        <v>1</v>
      </c>
      <c r="I90" s="15" t="s">
        <v>118</v>
      </c>
      <c r="J90" s="15" t="s">
        <v>5</v>
      </c>
      <c r="K90" s="15"/>
      <c r="L90" s="15"/>
      <c r="M90" s="15"/>
      <c r="N90" s="15"/>
      <c r="O90" s="15"/>
      <c r="P90" s="15"/>
      <c r="Q90" s="15"/>
      <c r="R90" s="13">
        <v>41</v>
      </c>
    </row>
    <row r="91" spans="1:18" x14ac:dyDescent="0.3">
      <c r="A91" s="20">
        <v>91</v>
      </c>
      <c r="B91" s="20" t="s">
        <v>2</v>
      </c>
      <c r="C91" s="15" t="s">
        <v>4</v>
      </c>
      <c r="D91" s="15">
        <v>22</v>
      </c>
      <c r="E91" s="15">
        <v>68</v>
      </c>
      <c r="F91" s="16">
        <v>1.69</v>
      </c>
      <c r="G91" s="16">
        <f t="shared" si="1"/>
        <v>23.808690171912751</v>
      </c>
      <c r="H91" s="15">
        <v>0</v>
      </c>
      <c r="I91" s="15"/>
      <c r="J91" s="15" t="s">
        <v>5</v>
      </c>
      <c r="K91" s="15"/>
      <c r="L91" s="15"/>
      <c r="M91" s="15"/>
      <c r="N91" s="15"/>
      <c r="O91" s="15"/>
      <c r="P91" s="15"/>
      <c r="Q91" s="15"/>
      <c r="R91" s="13">
        <v>57</v>
      </c>
    </row>
    <row r="92" spans="1:18" x14ac:dyDescent="0.3">
      <c r="A92" s="20">
        <v>92</v>
      </c>
      <c r="B92" s="20" t="s">
        <v>3</v>
      </c>
      <c r="C92" s="15" t="s">
        <v>4</v>
      </c>
      <c r="D92" s="15">
        <v>22</v>
      </c>
      <c r="E92" s="15">
        <v>51</v>
      </c>
      <c r="F92" s="16">
        <v>1.62</v>
      </c>
      <c r="G92" s="16">
        <f t="shared" si="1"/>
        <v>19.433013260173752</v>
      </c>
      <c r="H92" s="15">
        <v>1</v>
      </c>
      <c r="I92" s="15" t="s">
        <v>118</v>
      </c>
      <c r="J92" s="15" t="s">
        <v>5</v>
      </c>
      <c r="K92" s="15"/>
      <c r="L92" s="15"/>
      <c r="M92" s="15"/>
      <c r="N92" s="15"/>
      <c r="O92" s="15"/>
      <c r="P92" s="15"/>
      <c r="Q92" s="15"/>
      <c r="R92" s="13">
        <v>18</v>
      </c>
    </row>
    <row r="93" spans="1:18" x14ac:dyDescent="0.3">
      <c r="A93" s="20">
        <v>93</v>
      </c>
      <c r="B93" s="20" t="s">
        <v>1</v>
      </c>
      <c r="C93" s="15" t="s">
        <v>4</v>
      </c>
      <c r="D93" s="15">
        <v>21</v>
      </c>
      <c r="E93" s="15">
        <v>66</v>
      </c>
      <c r="F93" s="16">
        <v>1.63</v>
      </c>
      <c r="G93" s="16">
        <f t="shared" si="1"/>
        <v>24.840980089578082</v>
      </c>
      <c r="H93" s="15">
        <v>0</v>
      </c>
      <c r="I93" s="15"/>
      <c r="J93" s="17" t="s">
        <v>7</v>
      </c>
      <c r="K93" s="15"/>
      <c r="L93" s="15">
        <v>1</v>
      </c>
      <c r="M93" s="15"/>
      <c r="N93" s="15"/>
      <c r="O93" s="15"/>
      <c r="P93" s="15"/>
      <c r="Q93" s="15" t="s">
        <v>5</v>
      </c>
      <c r="R93" s="13">
        <v>10</v>
      </c>
    </row>
    <row r="94" spans="1:18" x14ac:dyDescent="0.3">
      <c r="A94" s="20">
        <v>94</v>
      </c>
      <c r="B94" s="20" t="s">
        <v>2</v>
      </c>
      <c r="C94" s="15" t="s">
        <v>4</v>
      </c>
      <c r="D94" s="15">
        <v>21</v>
      </c>
      <c r="E94" s="15">
        <v>66</v>
      </c>
      <c r="F94" s="16">
        <v>1.68</v>
      </c>
      <c r="G94" s="16">
        <f t="shared" si="1"/>
        <v>23.384353741496604</v>
      </c>
      <c r="H94" s="15">
        <v>0</v>
      </c>
      <c r="I94" s="15"/>
      <c r="J94" s="15" t="s">
        <v>5</v>
      </c>
      <c r="K94" s="15"/>
      <c r="L94" s="15"/>
      <c r="M94" s="15"/>
      <c r="N94" s="15"/>
      <c r="O94" s="15"/>
      <c r="P94" s="15"/>
      <c r="Q94" s="15"/>
      <c r="R94" s="13">
        <v>43</v>
      </c>
    </row>
    <row r="95" spans="1:18" x14ac:dyDescent="0.3">
      <c r="A95" s="20">
        <v>95</v>
      </c>
      <c r="B95" s="20" t="s">
        <v>0</v>
      </c>
      <c r="C95" s="15" t="s">
        <v>6</v>
      </c>
      <c r="D95" s="15">
        <v>23</v>
      </c>
      <c r="E95" s="15">
        <v>74</v>
      </c>
      <c r="F95" s="16">
        <v>1.81</v>
      </c>
      <c r="G95" s="16">
        <f t="shared" si="1"/>
        <v>22.587833094227893</v>
      </c>
      <c r="H95" s="15">
        <v>1</v>
      </c>
      <c r="I95" s="15" t="s">
        <v>9</v>
      </c>
      <c r="J95" s="15" t="s">
        <v>5</v>
      </c>
      <c r="K95" s="15"/>
      <c r="L95" s="15"/>
      <c r="M95" s="15"/>
      <c r="N95" s="15"/>
      <c r="O95" s="15"/>
      <c r="P95" s="15"/>
      <c r="Q95" s="15"/>
      <c r="R95" s="13">
        <v>48</v>
      </c>
    </row>
    <row r="96" spans="1:18" x14ac:dyDescent="0.3">
      <c r="A96" s="20">
        <v>96</v>
      </c>
      <c r="B96" s="20" t="s">
        <v>3</v>
      </c>
      <c r="C96" s="15" t="s">
        <v>4</v>
      </c>
      <c r="D96" s="15">
        <v>19</v>
      </c>
      <c r="E96" s="15">
        <v>58</v>
      </c>
      <c r="F96" s="16">
        <v>1.58</v>
      </c>
      <c r="G96" s="16">
        <f t="shared" si="1"/>
        <v>23.233456176894723</v>
      </c>
      <c r="H96" s="15">
        <v>1</v>
      </c>
      <c r="I96" s="15" t="s">
        <v>118</v>
      </c>
      <c r="J96" s="17" t="s">
        <v>7</v>
      </c>
      <c r="K96" s="15"/>
      <c r="L96" s="15">
        <v>1</v>
      </c>
      <c r="M96" s="15"/>
      <c r="N96" s="15"/>
      <c r="O96" s="15"/>
      <c r="P96" s="15"/>
      <c r="Q96" s="15" t="s">
        <v>5</v>
      </c>
      <c r="R96" s="13">
        <v>73</v>
      </c>
    </row>
    <row r="97" spans="1:18" x14ac:dyDescent="0.3">
      <c r="A97" s="20">
        <v>97</v>
      </c>
      <c r="B97" s="20" t="s">
        <v>1</v>
      </c>
      <c r="C97" s="15" t="s">
        <v>4</v>
      </c>
      <c r="D97" s="15">
        <v>21</v>
      </c>
      <c r="E97" s="15">
        <v>58</v>
      </c>
      <c r="F97" s="16">
        <v>1.62</v>
      </c>
      <c r="G97" s="16">
        <f t="shared" si="1"/>
        <v>22.10028959000152</v>
      </c>
      <c r="H97" s="15">
        <v>0</v>
      </c>
      <c r="I97" s="15"/>
      <c r="J97" s="15" t="s">
        <v>5</v>
      </c>
      <c r="K97" s="15"/>
      <c r="L97" s="15"/>
      <c r="M97" s="15"/>
      <c r="N97" s="15"/>
      <c r="O97" s="15"/>
      <c r="P97" s="15"/>
      <c r="Q97" s="15"/>
      <c r="R97" s="13">
        <v>30</v>
      </c>
    </row>
    <row r="98" spans="1:18" x14ac:dyDescent="0.3">
      <c r="A98" s="20">
        <v>98</v>
      </c>
      <c r="B98" s="20" t="s">
        <v>2</v>
      </c>
      <c r="C98" s="15" t="s">
        <v>4</v>
      </c>
      <c r="D98" s="15">
        <v>21</v>
      </c>
      <c r="E98" s="15">
        <v>65</v>
      </c>
      <c r="F98" s="16">
        <v>1.53</v>
      </c>
      <c r="G98" s="16">
        <f t="shared" si="1"/>
        <v>27.767098124652911</v>
      </c>
      <c r="H98" s="15">
        <v>0</v>
      </c>
      <c r="I98" s="15"/>
      <c r="J98" s="15" t="s">
        <v>5</v>
      </c>
      <c r="K98" s="15"/>
      <c r="L98" s="15"/>
      <c r="M98" s="15"/>
      <c r="N98" s="15"/>
      <c r="O98" s="15"/>
      <c r="P98" s="15"/>
      <c r="Q98" s="15"/>
      <c r="R98" s="13">
        <v>32</v>
      </c>
    </row>
    <row r="99" spans="1:18" x14ac:dyDescent="0.3">
      <c r="A99" s="20">
        <v>99</v>
      </c>
      <c r="B99" s="20" t="s">
        <v>0</v>
      </c>
      <c r="C99" s="15" t="s">
        <v>4</v>
      </c>
      <c r="D99" s="15">
        <v>42</v>
      </c>
      <c r="E99" s="15">
        <v>58</v>
      </c>
      <c r="F99" s="16">
        <v>1.54</v>
      </c>
      <c r="G99" s="16">
        <f t="shared" si="1"/>
        <v>24.456063417102378</v>
      </c>
      <c r="H99" s="15">
        <v>0</v>
      </c>
      <c r="I99" s="15"/>
      <c r="J99" s="15" t="s">
        <v>5</v>
      </c>
      <c r="K99" s="15"/>
      <c r="L99" s="15"/>
      <c r="M99" s="15"/>
      <c r="N99" s="15"/>
      <c r="O99" s="15"/>
      <c r="P99" s="15"/>
      <c r="Q99" s="15"/>
      <c r="R99" s="13">
        <v>45</v>
      </c>
    </row>
    <row r="100" spans="1:18" x14ac:dyDescent="0.3">
      <c r="A100" s="20">
        <v>100</v>
      </c>
      <c r="B100" s="20" t="s">
        <v>3</v>
      </c>
      <c r="C100" s="15" t="s">
        <v>4</v>
      </c>
      <c r="D100" s="15">
        <v>23</v>
      </c>
      <c r="E100" s="15">
        <v>63</v>
      </c>
      <c r="F100" s="16">
        <v>1.7</v>
      </c>
      <c r="G100" s="16">
        <f t="shared" si="1"/>
        <v>21.79930795847751</v>
      </c>
      <c r="H100" s="15">
        <v>0</v>
      </c>
      <c r="I100" s="15"/>
      <c r="J100" s="15" t="s">
        <v>5</v>
      </c>
      <c r="K100" s="15"/>
      <c r="L100" s="15"/>
      <c r="M100" s="15"/>
      <c r="N100" s="15"/>
      <c r="O100" s="15"/>
      <c r="P100" s="15"/>
      <c r="Q100" s="15"/>
      <c r="R100" s="13">
        <v>52</v>
      </c>
    </row>
    <row r="101" spans="1:18" x14ac:dyDescent="0.3">
      <c r="A101" s="20">
        <v>101</v>
      </c>
      <c r="B101" s="20" t="s">
        <v>0</v>
      </c>
      <c r="C101" s="15" t="s">
        <v>4</v>
      </c>
      <c r="D101" s="15">
        <v>20</v>
      </c>
      <c r="E101" s="15">
        <v>60</v>
      </c>
      <c r="F101" s="16">
        <v>1.62</v>
      </c>
      <c r="G101" s="16">
        <f t="shared" si="1"/>
        <v>22.862368541380881</v>
      </c>
      <c r="H101" s="15">
        <v>1</v>
      </c>
      <c r="I101" s="15" t="s">
        <v>118</v>
      </c>
      <c r="J101" s="15" t="s">
        <v>5</v>
      </c>
      <c r="K101" s="15"/>
      <c r="L101" s="15"/>
      <c r="M101" s="15"/>
      <c r="N101" s="15"/>
      <c r="O101" s="15"/>
      <c r="P101" s="15"/>
      <c r="Q101" s="15"/>
      <c r="R101" s="13">
        <v>48</v>
      </c>
    </row>
    <row r="102" spans="1:18" x14ac:dyDescent="0.3">
      <c r="A102" s="20">
        <v>102</v>
      </c>
      <c r="B102" s="20" t="s">
        <v>1</v>
      </c>
      <c r="C102" s="15" t="s">
        <v>6</v>
      </c>
      <c r="D102" s="15">
        <v>21</v>
      </c>
      <c r="E102" s="15">
        <v>83</v>
      </c>
      <c r="F102" s="16">
        <v>1.9</v>
      </c>
      <c r="G102" s="16">
        <f t="shared" si="1"/>
        <v>22.991689750692522</v>
      </c>
      <c r="H102" s="15">
        <v>0</v>
      </c>
      <c r="I102" s="15"/>
      <c r="J102" s="15" t="s">
        <v>5</v>
      </c>
      <c r="K102" s="15"/>
      <c r="L102" s="15"/>
      <c r="M102" s="15"/>
      <c r="N102" s="15"/>
      <c r="O102" s="15"/>
      <c r="P102" s="15"/>
      <c r="Q102" s="15"/>
      <c r="R102" s="13">
        <v>90</v>
      </c>
    </row>
    <row r="103" spans="1:18" x14ac:dyDescent="0.3">
      <c r="A103" s="20">
        <v>103</v>
      </c>
      <c r="B103" s="20" t="s">
        <v>3</v>
      </c>
      <c r="C103" s="15" t="s">
        <v>6</v>
      </c>
      <c r="D103" s="15">
        <v>18</v>
      </c>
      <c r="E103" s="15">
        <v>72</v>
      </c>
      <c r="F103" s="16">
        <v>1.84</v>
      </c>
      <c r="G103" s="16">
        <f t="shared" si="1"/>
        <v>21.266540642722116</v>
      </c>
      <c r="H103" s="15">
        <v>0</v>
      </c>
      <c r="I103" s="15"/>
      <c r="J103" s="15" t="s">
        <v>5</v>
      </c>
      <c r="K103" s="15"/>
      <c r="L103" s="15"/>
      <c r="M103" s="15"/>
      <c r="N103" s="15"/>
      <c r="O103" s="15"/>
      <c r="P103" s="15"/>
      <c r="Q103" s="15"/>
      <c r="R103" s="13">
        <v>131</v>
      </c>
    </row>
    <row r="104" spans="1:18" x14ac:dyDescent="0.3">
      <c r="A104" s="20">
        <v>104</v>
      </c>
      <c r="B104" s="20" t="s">
        <v>2</v>
      </c>
      <c r="C104" s="15" t="s">
        <v>6</v>
      </c>
      <c r="D104" s="15">
        <v>41</v>
      </c>
      <c r="E104" s="15">
        <v>74</v>
      </c>
      <c r="F104" s="16">
        <v>1.79</v>
      </c>
      <c r="G104" s="16">
        <f t="shared" si="1"/>
        <v>23.095409007209515</v>
      </c>
      <c r="H104" s="15">
        <v>0</v>
      </c>
      <c r="I104" s="15"/>
      <c r="J104" s="15" t="s">
        <v>5</v>
      </c>
      <c r="K104" s="15"/>
      <c r="L104" s="15"/>
      <c r="M104" s="15"/>
      <c r="N104" s="15"/>
      <c r="O104" s="15"/>
      <c r="P104" s="15"/>
      <c r="Q104" s="15"/>
      <c r="R104" s="13">
        <v>46</v>
      </c>
    </row>
    <row r="105" spans="1:18" x14ac:dyDescent="0.3">
      <c r="A105" s="20">
        <v>105</v>
      </c>
      <c r="B105" s="20" t="s">
        <v>0</v>
      </c>
      <c r="C105" s="15" t="s">
        <v>6</v>
      </c>
      <c r="D105" s="15">
        <v>24</v>
      </c>
      <c r="E105" s="15">
        <v>72</v>
      </c>
      <c r="F105" s="16">
        <v>1.84</v>
      </c>
      <c r="G105" s="16">
        <f t="shared" si="1"/>
        <v>21.266540642722116</v>
      </c>
      <c r="H105" s="15">
        <v>1</v>
      </c>
      <c r="I105" s="15" t="s">
        <v>118</v>
      </c>
      <c r="J105" s="15" t="s">
        <v>5</v>
      </c>
      <c r="K105" s="15"/>
      <c r="L105" s="15"/>
      <c r="M105" s="15"/>
      <c r="N105" s="15"/>
      <c r="O105" s="15"/>
      <c r="P105" s="15"/>
      <c r="Q105" s="15"/>
      <c r="R105" s="13">
        <v>44</v>
      </c>
    </row>
    <row r="106" spans="1:18" x14ac:dyDescent="0.3">
      <c r="A106" s="20">
        <v>106</v>
      </c>
      <c r="B106" s="20" t="s">
        <v>3</v>
      </c>
      <c r="C106" s="15" t="s">
        <v>6</v>
      </c>
      <c r="D106" s="15">
        <v>28</v>
      </c>
      <c r="E106" s="15">
        <v>71</v>
      </c>
      <c r="F106" s="16">
        <v>1.71</v>
      </c>
      <c r="G106" s="16">
        <f t="shared" si="1"/>
        <v>24.280975342840534</v>
      </c>
      <c r="H106" s="15">
        <v>1</v>
      </c>
      <c r="I106" s="15" t="s">
        <v>118</v>
      </c>
      <c r="J106" s="15" t="s">
        <v>5</v>
      </c>
      <c r="K106" s="15"/>
      <c r="L106" s="15"/>
      <c r="M106" s="15"/>
      <c r="N106" s="15"/>
      <c r="O106" s="15"/>
      <c r="P106" s="15"/>
      <c r="Q106" s="15"/>
      <c r="R106" s="13">
        <v>69</v>
      </c>
    </row>
    <row r="107" spans="1:18" x14ac:dyDescent="0.3">
      <c r="A107" s="20">
        <v>107</v>
      </c>
      <c r="B107" s="20" t="s">
        <v>1</v>
      </c>
      <c r="C107" s="15" t="s">
        <v>4</v>
      </c>
      <c r="D107" s="15">
        <v>26</v>
      </c>
      <c r="E107" s="15">
        <v>54</v>
      </c>
      <c r="F107" s="16">
        <v>1.63</v>
      </c>
      <c r="G107" s="16">
        <f t="shared" si="1"/>
        <v>20.324438255109339</v>
      </c>
      <c r="H107" s="15">
        <v>0</v>
      </c>
      <c r="I107" s="15"/>
      <c r="J107" s="15" t="s">
        <v>5</v>
      </c>
      <c r="K107" s="15"/>
      <c r="L107" s="15"/>
      <c r="M107" s="15"/>
      <c r="N107" s="15"/>
      <c r="O107" s="15"/>
      <c r="P107" s="15"/>
      <c r="Q107" s="15"/>
      <c r="R107" s="13">
        <v>125</v>
      </c>
    </row>
    <row r="108" spans="1:18" x14ac:dyDescent="0.3">
      <c r="A108" s="20">
        <v>108</v>
      </c>
      <c r="B108" s="20" t="s">
        <v>2</v>
      </c>
      <c r="C108" s="15" t="s">
        <v>4</v>
      </c>
      <c r="D108" s="15">
        <v>20</v>
      </c>
      <c r="E108" s="15">
        <v>46</v>
      </c>
      <c r="F108" s="16">
        <v>1.65</v>
      </c>
      <c r="G108" s="16">
        <f t="shared" si="1"/>
        <v>16.896235078053262</v>
      </c>
      <c r="H108" s="15">
        <v>0</v>
      </c>
      <c r="I108" s="15"/>
      <c r="J108" s="15" t="s">
        <v>5</v>
      </c>
      <c r="K108" s="15"/>
      <c r="L108" s="15"/>
      <c r="M108" s="15"/>
      <c r="N108" s="15"/>
      <c r="O108" s="15"/>
      <c r="P108" s="15"/>
      <c r="Q108" s="15"/>
      <c r="R108" s="13">
        <v>9</v>
      </c>
    </row>
    <row r="109" spans="1:18" x14ac:dyDescent="0.3">
      <c r="A109" s="20">
        <v>109</v>
      </c>
      <c r="B109" s="20" t="s">
        <v>0</v>
      </c>
      <c r="C109" s="15" t="s">
        <v>4</v>
      </c>
      <c r="D109" s="15">
        <v>21</v>
      </c>
      <c r="E109" s="15">
        <v>59</v>
      </c>
      <c r="F109" s="16">
        <v>1.61</v>
      </c>
      <c r="G109" s="16">
        <f t="shared" si="1"/>
        <v>22.761467535974688</v>
      </c>
      <c r="H109" s="15">
        <v>0</v>
      </c>
      <c r="I109" s="15"/>
      <c r="J109" s="15" t="s">
        <v>5</v>
      </c>
      <c r="K109" s="15"/>
      <c r="L109" s="15"/>
      <c r="M109" s="15"/>
      <c r="N109" s="15"/>
      <c r="O109" s="15"/>
      <c r="P109" s="15"/>
      <c r="Q109" s="15"/>
      <c r="R109" s="13">
        <v>43</v>
      </c>
    </row>
    <row r="110" spans="1:18" x14ac:dyDescent="0.3">
      <c r="A110" s="20">
        <v>110</v>
      </c>
      <c r="B110" s="20" t="s">
        <v>3</v>
      </c>
      <c r="C110" s="15" t="s">
        <v>6</v>
      </c>
      <c r="D110" s="15">
        <v>49</v>
      </c>
      <c r="E110" s="15">
        <v>100</v>
      </c>
      <c r="F110" s="16">
        <v>1.83</v>
      </c>
      <c r="G110" s="16">
        <f t="shared" si="1"/>
        <v>29.860551225775623</v>
      </c>
      <c r="H110" s="15">
        <v>0</v>
      </c>
      <c r="I110" s="15"/>
      <c r="J110" s="15" t="s">
        <v>5</v>
      </c>
      <c r="K110" s="15"/>
      <c r="L110" s="15"/>
      <c r="M110" s="15"/>
      <c r="N110" s="15"/>
      <c r="O110" s="15"/>
      <c r="P110" s="15"/>
      <c r="Q110" s="15"/>
      <c r="R110" s="13">
        <v>93</v>
      </c>
    </row>
    <row r="111" spans="1:18" x14ac:dyDescent="0.3">
      <c r="A111" s="20">
        <v>111</v>
      </c>
      <c r="B111" s="20" t="s">
        <v>1</v>
      </c>
      <c r="C111" s="15" t="s">
        <v>4</v>
      </c>
      <c r="D111" s="15">
        <v>25</v>
      </c>
      <c r="E111" s="15">
        <v>55</v>
      </c>
      <c r="F111" s="16">
        <v>1.7</v>
      </c>
      <c r="G111" s="16">
        <f t="shared" si="1"/>
        <v>19.031141868512112</v>
      </c>
      <c r="H111" s="15">
        <v>1</v>
      </c>
      <c r="I111" s="15" t="s">
        <v>11</v>
      </c>
      <c r="J111" s="15" t="s">
        <v>5</v>
      </c>
      <c r="K111" s="15"/>
      <c r="L111" s="15"/>
      <c r="M111" s="15"/>
      <c r="N111" s="15"/>
      <c r="O111" s="15"/>
      <c r="P111" s="15"/>
      <c r="Q111" s="15"/>
      <c r="R111" s="13">
        <v>10</v>
      </c>
    </row>
    <row r="112" spans="1:18" x14ac:dyDescent="0.3">
      <c r="A112" s="20">
        <v>112</v>
      </c>
      <c r="B112" s="20" t="s">
        <v>2</v>
      </c>
      <c r="C112" s="15" t="s">
        <v>4</v>
      </c>
      <c r="D112" s="15">
        <v>19</v>
      </c>
      <c r="E112" s="15">
        <v>82</v>
      </c>
      <c r="F112" s="16">
        <v>1.8</v>
      </c>
      <c r="G112" s="16">
        <f t="shared" si="1"/>
        <v>25.308641975308639</v>
      </c>
      <c r="H112" s="15">
        <v>0</v>
      </c>
      <c r="I112" s="15"/>
      <c r="J112" s="15" t="s">
        <v>5</v>
      </c>
      <c r="K112" s="15"/>
      <c r="L112" s="15"/>
      <c r="M112" s="15"/>
      <c r="N112" s="15"/>
      <c r="O112" s="15"/>
      <c r="P112" s="15"/>
      <c r="Q112" s="15"/>
      <c r="R112" s="13">
        <v>20</v>
      </c>
    </row>
    <row r="113" spans="1:18" x14ac:dyDescent="0.3">
      <c r="A113" s="20">
        <v>113</v>
      </c>
      <c r="B113" s="20" t="s">
        <v>1</v>
      </c>
      <c r="C113" s="15" t="s">
        <v>4</v>
      </c>
      <c r="D113" s="15">
        <v>21</v>
      </c>
      <c r="E113" s="15">
        <v>58</v>
      </c>
      <c r="F113" s="16">
        <v>1.66</v>
      </c>
      <c r="G113" s="16">
        <f t="shared" si="1"/>
        <v>21.048047612135289</v>
      </c>
      <c r="H113" s="15">
        <v>0</v>
      </c>
      <c r="I113" s="15"/>
      <c r="J113" s="15" t="s">
        <v>5</v>
      </c>
      <c r="K113" s="15"/>
      <c r="L113" s="15"/>
      <c r="M113" s="15"/>
      <c r="N113" s="15"/>
      <c r="O113" s="15"/>
      <c r="P113" s="15"/>
      <c r="Q113" s="15"/>
      <c r="R113" s="13">
        <v>54</v>
      </c>
    </row>
    <row r="114" spans="1:18" x14ac:dyDescent="0.3">
      <c r="A114" s="20">
        <v>114</v>
      </c>
      <c r="B114" s="20" t="s">
        <v>0</v>
      </c>
      <c r="C114" s="15" t="s">
        <v>4</v>
      </c>
      <c r="D114" s="15">
        <v>21</v>
      </c>
      <c r="E114" s="15">
        <v>55</v>
      </c>
      <c r="F114" s="16">
        <v>1.61</v>
      </c>
      <c r="G114" s="16">
        <f t="shared" si="1"/>
        <v>21.218317194552675</v>
      </c>
      <c r="H114" s="15">
        <v>0</v>
      </c>
      <c r="I114" s="15"/>
      <c r="J114" s="15" t="s">
        <v>5</v>
      </c>
      <c r="K114" s="15"/>
      <c r="L114" s="15"/>
      <c r="M114" s="15"/>
      <c r="N114" s="15"/>
      <c r="O114" s="15"/>
      <c r="P114" s="15"/>
      <c r="Q114" s="15"/>
      <c r="R114" s="13">
        <v>55</v>
      </c>
    </row>
    <row r="115" spans="1:18" x14ac:dyDescent="0.3">
      <c r="A115" s="20">
        <v>115</v>
      </c>
      <c r="B115" s="20" t="s">
        <v>3</v>
      </c>
      <c r="C115" s="15" t="s">
        <v>4</v>
      </c>
      <c r="D115" s="15">
        <v>19</v>
      </c>
      <c r="E115" s="15">
        <v>77</v>
      </c>
      <c r="F115" s="16">
        <v>1.7</v>
      </c>
      <c r="G115" s="16">
        <f t="shared" si="1"/>
        <v>26.643598615916957</v>
      </c>
      <c r="H115" s="15">
        <v>0</v>
      </c>
      <c r="I115" s="15"/>
      <c r="J115" s="15" t="s">
        <v>5</v>
      </c>
      <c r="K115" s="15"/>
      <c r="L115" s="15"/>
      <c r="M115" s="15"/>
      <c r="N115" s="15"/>
      <c r="O115" s="15"/>
      <c r="P115" s="15"/>
      <c r="Q115" s="15"/>
      <c r="R115" s="13">
        <v>10</v>
      </c>
    </row>
    <row r="116" spans="1:18" x14ac:dyDescent="0.3">
      <c r="A116" s="20">
        <v>116</v>
      </c>
      <c r="B116" s="20" t="s">
        <v>2</v>
      </c>
      <c r="C116" s="15" t="s">
        <v>4</v>
      </c>
      <c r="D116" s="15">
        <v>24</v>
      </c>
      <c r="E116" s="15">
        <v>56</v>
      </c>
      <c r="F116" s="16">
        <v>1.73</v>
      </c>
      <c r="G116" s="16">
        <f t="shared" si="1"/>
        <v>18.710949246550168</v>
      </c>
      <c r="H116" s="15">
        <v>1</v>
      </c>
      <c r="I116" s="15" t="s">
        <v>118</v>
      </c>
      <c r="J116" s="17" t="s">
        <v>7</v>
      </c>
      <c r="K116" s="15">
        <v>1</v>
      </c>
      <c r="L116" s="15"/>
      <c r="M116" s="15"/>
      <c r="N116" s="15"/>
      <c r="O116" s="15"/>
      <c r="P116" s="15"/>
      <c r="Q116" s="15" t="s">
        <v>5</v>
      </c>
      <c r="R116" s="13">
        <v>22</v>
      </c>
    </row>
    <row r="117" spans="1:18" x14ac:dyDescent="0.3">
      <c r="A117" s="20">
        <v>117</v>
      </c>
      <c r="B117" s="20" t="s">
        <v>0</v>
      </c>
      <c r="C117" s="15" t="s">
        <v>4</v>
      </c>
      <c r="D117" s="15">
        <v>20</v>
      </c>
      <c r="E117" s="15">
        <v>60</v>
      </c>
      <c r="F117" s="16">
        <v>1.67</v>
      </c>
      <c r="G117" s="16">
        <f t="shared" si="1"/>
        <v>21.513858510523864</v>
      </c>
      <c r="H117" s="15">
        <v>0</v>
      </c>
      <c r="I117" s="15"/>
      <c r="J117" s="15" t="s">
        <v>5</v>
      </c>
      <c r="K117" s="15"/>
      <c r="L117" s="15"/>
      <c r="M117" s="15"/>
      <c r="N117" s="15"/>
      <c r="O117" s="15"/>
      <c r="P117" s="15"/>
      <c r="Q117" s="15"/>
      <c r="R117" s="13">
        <v>17</v>
      </c>
    </row>
    <row r="118" spans="1:18" x14ac:dyDescent="0.3">
      <c r="A118" s="20">
        <v>118</v>
      </c>
      <c r="B118" s="20" t="s">
        <v>1</v>
      </c>
      <c r="C118" s="15" t="s">
        <v>4</v>
      </c>
      <c r="D118" s="15">
        <v>20</v>
      </c>
      <c r="E118" s="15">
        <v>58</v>
      </c>
      <c r="F118" s="16">
        <v>1.56</v>
      </c>
      <c r="G118" s="16">
        <f t="shared" si="1"/>
        <v>23.83300460223537</v>
      </c>
      <c r="H118" s="15">
        <v>1</v>
      </c>
      <c r="I118" s="15" t="s">
        <v>118</v>
      </c>
      <c r="J118" s="15" t="s">
        <v>5</v>
      </c>
      <c r="K118" s="15"/>
      <c r="L118" s="15"/>
      <c r="M118" s="15"/>
      <c r="N118" s="15"/>
      <c r="O118" s="15"/>
      <c r="P118" s="15"/>
      <c r="Q118" s="15"/>
      <c r="R118" s="13">
        <v>57</v>
      </c>
    </row>
    <row r="119" spans="1:18" x14ac:dyDescent="0.3">
      <c r="A119" s="20">
        <v>119</v>
      </c>
      <c r="B119" s="20" t="s">
        <v>2</v>
      </c>
      <c r="C119" s="15" t="s">
        <v>4</v>
      </c>
      <c r="D119" s="15">
        <v>23</v>
      </c>
      <c r="E119" s="15">
        <v>81</v>
      </c>
      <c r="F119" s="16">
        <v>1.67</v>
      </c>
      <c r="G119" s="16">
        <f t="shared" si="1"/>
        <v>29.043708989207214</v>
      </c>
      <c r="H119" s="15">
        <v>0</v>
      </c>
      <c r="I119" s="15"/>
      <c r="J119" s="15" t="s">
        <v>5</v>
      </c>
      <c r="K119" s="15"/>
      <c r="L119" s="15"/>
      <c r="M119" s="15"/>
      <c r="N119" s="15"/>
      <c r="O119" s="15"/>
      <c r="P119" s="15"/>
      <c r="Q119" s="15"/>
      <c r="R119" s="13">
        <v>53</v>
      </c>
    </row>
    <row r="120" spans="1:18" x14ac:dyDescent="0.3">
      <c r="A120" s="20">
        <v>120</v>
      </c>
      <c r="B120" s="20" t="s">
        <v>3</v>
      </c>
      <c r="C120" s="15" t="s">
        <v>6</v>
      </c>
      <c r="D120" s="15">
        <v>34</v>
      </c>
      <c r="E120" s="15">
        <v>67</v>
      </c>
      <c r="F120" s="16">
        <v>1.75</v>
      </c>
      <c r="G120" s="16">
        <f t="shared" si="1"/>
        <v>21.877551020408163</v>
      </c>
      <c r="H120" s="15">
        <v>0</v>
      </c>
      <c r="I120" s="15"/>
      <c r="J120" s="15" t="s">
        <v>5</v>
      </c>
      <c r="K120" s="15"/>
      <c r="L120" s="15"/>
      <c r="M120" s="15"/>
      <c r="N120" s="15"/>
      <c r="O120" s="15"/>
      <c r="P120" s="15"/>
      <c r="Q120" s="15"/>
      <c r="R120" s="13">
        <v>40</v>
      </c>
    </row>
    <row r="121" spans="1:18" x14ac:dyDescent="0.3">
      <c r="A121" s="20">
        <v>121</v>
      </c>
      <c r="B121" s="20" t="s">
        <v>1</v>
      </c>
      <c r="C121" s="15" t="s">
        <v>4</v>
      </c>
      <c r="D121" s="15">
        <v>22</v>
      </c>
      <c r="E121" s="15">
        <v>60</v>
      </c>
      <c r="F121" s="16">
        <v>1.7</v>
      </c>
      <c r="G121" s="16">
        <f t="shared" si="1"/>
        <v>20.761245674740486</v>
      </c>
      <c r="H121" s="15">
        <v>0</v>
      </c>
      <c r="I121" s="15"/>
      <c r="J121" s="15" t="s">
        <v>5</v>
      </c>
      <c r="K121" s="15"/>
      <c r="L121" s="15"/>
      <c r="M121" s="15"/>
      <c r="N121" s="15"/>
      <c r="O121" s="15"/>
      <c r="P121" s="15"/>
      <c r="Q121" s="15"/>
      <c r="R121" s="13">
        <v>23</v>
      </c>
    </row>
    <row r="122" spans="1:18" x14ac:dyDescent="0.3">
      <c r="A122" s="20">
        <v>122</v>
      </c>
      <c r="B122" s="20" t="s">
        <v>0</v>
      </c>
      <c r="C122" s="15" t="s">
        <v>6</v>
      </c>
      <c r="D122" s="15">
        <v>21</v>
      </c>
      <c r="E122" s="15">
        <v>83</v>
      </c>
      <c r="F122" s="16">
        <v>1.8</v>
      </c>
      <c r="G122" s="16">
        <f t="shared" si="1"/>
        <v>25.617283950617281</v>
      </c>
      <c r="H122" s="15">
        <v>0</v>
      </c>
      <c r="I122" s="15"/>
      <c r="J122" s="15" t="s">
        <v>5</v>
      </c>
      <c r="K122" s="15"/>
      <c r="L122" s="15"/>
      <c r="M122" s="15"/>
      <c r="N122" s="15"/>
      <c r="O122" s="15"/>
      <c r="P122" s="15"/>
      <c r="Q122" s="15"/>
      <c r="R122" s="13">
        <v>27</v>
      </c>
    </row>
    <row r="123" spans="1:18" x14ac:dyDescent="0.3">
      <c r="A123" s="20">
        <v>123</v>
      </c>
      <c r="B123" s="20" t="s">
        <v>3</v>
      </c>
      <c r="C123" s="15" t="s">
        <v>6</v>
      </c>
      <c r="D123" s="15">
        <v>26</v>
      </c>
      <c r="E123" s="15">
        <v>95</v>
      </c>
      <c r="F123" s="16">
        <v>1.91</v>
      </c>
      <c r="G123" s="16">
        <f t="shared" si="1"/>
        <v>26.040952824758094</v>
      </c>
      <c r="H123" s="15">
        <v>0</v>
      </c>
      <c r="I123" s="15"/>
      <c r="J123" s="15" t="s">
        <v>5</v>
      </c>
      <c r="K123" s="15"/>
      <c r="L123" s="15"/>
      <c r="M123" s="15"/>
      <c r="N123" s="15"/>
      <c r="O123" s="15"/>
      <c r="P123" s="15"/>
      <c r="Q123" s="15"/>
      <c r="R123" s="13">
        <v>60</v>
      </c>
    </row>
    <row r="124" spans="1:18" x14ac:dyDescent="0.3">
      <c r="A124" s="20">
        <v>124</v>
      </c>
      <c r="B124" s="20" t="s">
        <v>2</v>
      </c>
      <c r="C124" s="15" t="s">
        <v>6</v>
      </c>
      <c r="D124" s="15">
        <v>20</v>
      </c>
      <c r="E124" s="15">
        <v>69</v>
      </c>
      <c r="F124" s="16">
        <v>1.78</v>
      </c>
      <c r="G124" s="16">
        <f t="shared" si="1"/>
        <v>21.777553339224845</v>
      </c>
      <c r="H124" s="15">
        <v>1</v>
      </c>
      <c r="I124" s="15" t="s">
        <v>118</v>
      </c>
      <c r="J124" s="15" t="s">
        <v>5</v>
      </c>
      <c r="K124" s="15"/>
      <c r="L124" s="15"/>
      <c r="M124" s="15"/>
      <c r="N124" s="15"/>
      <c r="O124" s="15"/>
      <c r="P124" s="15"/>
      <c r="Q124" s="15"/>
      <c r="R124" s="13">
        <v>86</v>
      </c>
    </row>
    <row r="125" spans="1:18" x14ac:dyDescent="0.3">
      <c r="A125" s="20">
        <v>125</v>
      </c>
      <c r="B125" s="20" t="s">
        <v>0</v>
      </c>
      <c r="C125" s="15" t="s">
        <v>4</v>
      </c>
      <c r="D125" s="15">
        <v>27</v>
      </c>
      <c r="E125" s="15">
        <v>58</v>
      </c>
      <c r="F125" s="16">
        <v>1.67</v>
      </c>
      <c r="G125" s="16">
        <f t="shared" si="1"/>
        <v>20.796729893506402</v>
      </c>
      <c r="H125" s="15">
        <v>1</v>
      </c>
      <c r="I125" s="15" t="s">
        <v>10</v>
      </c>
      <c r="J125" s="15" t="s">
        <v>5</v>
      </c>
      <c r="K125" s="15"/>
      <c r="L125" s="15"/>
      <c r="M125" s="15"/>
      <c r="N125" s="15"/>
      <c r="O125" s="15"/>
      <c r="P125" s="15"/>
      <c r="Q125" s="15"/>
      <c r="R125" s="13">
        <v>32</v>
      </c>
    </row>
    <row r="126" spans="1:18" x14ac:dyDescent="0.3">
      <c r="A126" s="20">
        <v>126</v>
      </c>
      <c r="B126" s="20" t="s">
        <v>3</v>
      </c>
      <c r="C126" s="15" t="s">
        <v>4</v>
      </c>
      <c r="D126" s="15">
        <v>21</v>
      </c>
      <c r="E126" s="15">
        <v>52</v>
      </c>
      <c r="F126" s="16">
        <v>1.6</v>
      </c>
      <c r="G126" s="16">
        <f t="shared" si="1"/>
        <v>20.312499999999996</v>
      </c>
      <c r="H126" s="15">
        <v>0</v>
      </c>
      <c r="I126" s="15"/>
      <c r="J126" s="15" t="s">
        <v>5</v>
      </c>
      <c r="K126" s="15"/>
      <c r="L126" s="15"/>
      <c r="M126" s="15"/>
      <c r="N126" s="15"/>
      <c r="O126" s="15"/>
      <c r="P126" s="15"/>
      <c r="Q126" s="15"/>
      <c r="R126" s="13">
        <v>23</v>
      </c>
    </row>
    <row r="127" spans="1:18" x14ac:dyDescent="0.3">
      <c r="A127" s="20">
        <v>127</v>
      </c>
      <c r="B127" s="20" t="s">
        <v>1</v>
      </c>
      <c r="C127" s="15" t="s">
        <v>4</v>
      </c>
      <c r="D127" s="15">
        <v>22</v>
      </c>
      <c r="E127" s="15">
        <v>73</v>
      </c>
      <c r="F127" s="16">
        <v>1.69</v>
      </c>
      <c r="G127" s="16">
        <f t="shared" si="1"/>
        <v>25.559329155141629</v>
      </c>
      <c r="H127" s="15">
        <v>1</v>
      </c>
      <c r="I127" s="15" t="s">
        <v>118</v>
      </c>
      <c r="J127" s="15" t="s">
        <v>5</v>
      </c>
      <c r="K127" s="15"/>
      <c r="L127" s="15"/>
      <c r="M127" s="15"/>
      <c r="N127" s="15"/>
      <c r="O127" s="15"/>
      <c r="P127" s="15"/>
      <c r="Q127" s="15"/>
      <c r="R127" s="13">
        <v>35</v>
      </c>
    </row>
    <row r="128" spans="1:18" x14ac:dyDescent="0.3">
      <c r="A128" s="20">
        <v>128</v>
      </c>
      <c r="B128" s="20" t="s">
        <v>2</v>
      </c>
      <c r="C128" s="15" t="s">
        <v>4</v>
      </c>
      <c r="D128" s="15">
        <v>23</v>
      </c>
      <c r="E128" s="15">
        <v>85</v>
      </c>
      <c r="F128" s="16">
        <v>1.68</v>
      </c>
      <c r="G128" s="16">
        <f t="shared" si="1"/>
        <v>30.116213151927443</v>
      </c>
      <c r="H128" s="15">
        <v>0</v>
      </c>
      <c r="I128" s="15"/>
      <c r="J128" s="17" t="s">
        <v>7</v>
      </c>
      <c r="K128" s="15"/>
      <c r="L128" s="15"/>
      <c r="M128" s="15"/>
      <c r="N128" s="15"/>
      <c r="O128" s="15">
        <v>1</v>
      </c>
      <c r="P128" s="15"/>
      <c r="Q128" s="15" t="s">
        <v>5</v>
      </c>
      <c r="R128" s="13">
        <v>35</v>
      </c>
    </row>
    <row r="129" spans="1:18" x14ac:dyDescent="0.3">
      <c r="A129" s="20">
        <v>129</v>
      </c>
      <c r="B129" s="20" t="s">
        <v>0</v>
      </c>
      <c r="C129" s="15" t="s">
        <v>4</v>
      </c>
      <c r="D129" s="15">
        <v>20</v>
      </c>
      <c r="E129" s="15">
        <v>62</v>
      </c>
      <c r="F129" s="16">
        <v>1.7</v>
      </c>
      <c r="G129" s="16">
        <f t="shared" si="1"/>
        <v>21.453287197231838</v>
      </c>
      <c r="H129" s="15">
        <v>0</v>
      </c>
      <c r="I129" s="15"/>
      <c r="J129" s="17" t="s">
        <v>7</v>
      </c>
      <c r="K129" s="15"/>
      <c r="L129" s="15"/>
      <c r="M129" s="15"/>
      <c r="N129" s="15"/>
      <c r="O129" s="15"/>
      <c r="P129" s="15">
        <v>1</v>
      </c>
      <c r="Q129" s="15" t="s">
        <v>5</v>
      </c>
      <c r="R129" s="13">
        <v>29</v>
      </c>
    </row>
    <row r="130" spans="1:18" x14ac:dyDescent="0.3">
      <c r="A130" s="20">
        <v>130</v>
      </c>
      <c r="B130" s="20" t="s">
        <v>1</v>
      </c>
      <c r="C130" s="15" t="s">
        <v>4</v>
      </c>
      <c r="D130" s="15">
        <v>24</v>
      </c>
      <c r="E130" s="15">
        <v>54</v>
      </c>
      <c r="F130" s="16">
        <v>1.62</v>
      </c>
      <c r="G130" s="16">
        <f t="shared" si="1"/>
        <v>20.576131687242793</v>
      </c>
      <c r="H130" s="15">
        <v>0</v>
      </c>
      <c r="I130" s="15"/>
      <c r="J130" s="15" t="s">
        <v>5</v>
      </c>
      <c r="K130" s="15"/>
      <c r="L130" s="15"/>
      <c r="M130" s="15"/>
      <c r="N130" s="15"/>
      <c r="O130" s="15"/>
      <c r="P130" s="15"/>
      <c r="Q130" s="15"/>
      <c r="R130" s="13">
        <v>27</v>
      </c>
    </row>
    <row r="131" spans="1:18" x14ac:dyDescent="0.3">
      <c r="A131" s="20">
        <v>131</v>
      </c>
      <c r="B131" s="20" t="s">
        <v>2</v>
      </c>
      <c r="C131" s="15" t="s">
        <v>6</v>
      </c>
      <c r="D131" s="15">
        <v>20</v>
      </c>
      <c r="E131" s="15">
        <v>77</v>
      </c>
      <c r="F131" s="16">
        <v>1.8</v>
      </c>
      <c r="G131" s="16">
        <f t="shared" ref="G131:G141" si="2">E131/F131^2</f>
        <v>23.76543209876543</v>
      </c>
      <c r="H131" s="15">
        <v>0</v>
      </c>
      <c r="I131" s="15"/>
      <c r="J131" s="15" t="s">
        <v>5</v>
      </c>
      <c r="K131" s="15"/>
      <c r="L131" s="15"/>
      <c r="M131" s="15"/>
      <c r="N131" s="15"/>
      <c r="O131" s="15"/>
      <c r="P131" s="15"/>
      <c r="Q131" s="15"/>
      <c r="R131" s="13">
        <v>71</v>
      </c>
    </row>
    <row r="132" spans="1:18" x14ac:dyDescent="0.3">
      <c r="A132" s="20">
        <v>132</v>
      </c>
      <c r="B132" s="20" t="s">
        <v>3</v>
      </c>
      <c r="C132" s="15" t="s">
        <v>4</v>
      </c>
      <c r="D132" s="15">
        <v>24</v>
      </c>
      <c r="E132" s="15">
        <v>72</v>
      </c>
      <c r="F132" s="16">
        <v>1.71</v>
      </c>
      <c r="G132" s="16">
        <f t="shared" si="2"/>
        <v>24.622960911049557</v>
      </c>
      <c r="H132" s="15">
        <v>0</v>
      </c>
      <c r="I132" s="15"/>
      <c r="J132" s="15" t="s">
        <v>5</v>
      </c>
      <c r="K132" s="15"/>
      <c r="L132" s="15"/>
      <c r="M132" s="15"/>
      <c r="N132" s="15"/>
      <c r="O132" s="15"/>
      <c r="P132" s="15"/>
      <c r="Q132" s="15"/>
      <c r="R132" s="13">
        <v>83</v>
      </c>
    </row>
    <row r="133" spans="1:18" x14ac:dyDescent="0.3">
      <c r="A133" s="20">
        <v>133</v>
      </c>
      <c r="B133" s="20" t="s">
        <v>0</v>
      </c>
      <c r="C133" s="15" t="s">
        <v>4</v>
      </c>
      <c r="D133" s="15">
        <v>22</v>
      </c>
      <c r="E133" s="15">
        <v>60</v>
      </c>
      <c r="F133" s="16">
        <v>1.58</v>
      </c>
      <c r="G133" s="16">
        <f t="shared" si="2"/>
        <v>24.034609838166958</v>
      </c>
      <c r="H133" s="15">
        <v>0</v>
      </c>
      <c r="I133" s="15"/>
      <c r="J133" s="15" t="s">
        <v>5</v>
      </c>
      <c r="K133" s="15"/>
      <c r="L133" s="15"/>
      <c r="M133" s="15"/>
      <c r="N133" s="15"/>
      <c r="O133" s="15"/>
      <c r="P133" s="15"/>
      <c r="Q133" s="15"/>
      <c r="R133" s="13">
        <v>62</v>
      </c>
    </row>
    <row r="134" spans="1:18" x14ac:dyDescent="0.3">
      <c r="A134" s="20">
        <v>134</v>
      </c>
      <c r="B134" s="20" t="s">
        <v>1</v>
      </c>
      <c r="C134" s="15" t="s">
        <v>6</v>
      </c>
      <c r="D134" s="15">
        <v>22</v>
      </c>
      <c r="E134" s="15">
        <v>98</v>
      </c>
      <c r="F134" s="16">
        <v>1.82</v>
      </c>
      <c r="G134" s="16">
        <f t="shared" si="2"/>
        <v>29.585798816568044</v>
      </c>
      <c r="H134" s="15">
        <v>1</v>
      </c>
      <c r="I134" s="15" t="s">
        <v>118</v>
      </c>
      <c r="J134" s="15" t="s">
        <v>5</v>
      </c>
      <c r="K134" s="15"/>
      <c r="L134" s="15"/>
      <c r="M134" s="15"/>
      <c r="N134" s="15"/>
      <c r="O134" s="15"/>
      <c r="P134" s="15"/>
      <c r="Q134" s="15"/>
      <c r="R134" s="13">
        <v>14</v>
      </c>
    </row>
    <row r="135" spans="1:18" x14ac:dyDescent="0.3">
      <c r="A135" s="20">
        <v>135</v>
      </c>
      <c r="B135" s="20" t="s">
        <v>2</v>
      </c>
      <c r="C135" s="15" t="s">
        <v>4</v>
      </c>
      <c r="D135" s="15">
        <v>20</v>
      </c>
      <c r="E135" s="15">
        <v>80</v>
      </c>
      <c r="F135" s="16">
        <v>1.65</v>
      </c>
      <c r="G135" s="16">
        <f t="shared" si="2"/>
        <v>29.384756657483933</v>
      </c>
      <c r="H135" s="15">
        <v>1</v>
      </c>
      <c r="I135" s="15" t="s">
        <v>118</v>
      </c>
      <c r="J135" s="15" t="s">
        <v>5</v>
      </c>
      <c r="K135" s="15"/>
      <c r="L135" s="15"/>
      <c r="M135" s="15"/>
      <c r="N135" s="15"/>
      <c r="O135" s="15"/>
      <c r="P135" s="15"/>
      <c r="Q135" s="15"/>
      <c r="R135" s="13">
        <v>17</v>
      </c>
    </row>
    <row r="136" spans="1:18" x14ac:dyDescent="0.3">
      <c r="A136" s="20">
        <v>136</v>
      </c>
      <c r="B136" s="20" t="s">
        <v>3</v>
      </c>
      <c r="C136" s="15" t="s">
        <v>4</v>
      </c>
      <c r="D136" s="15">
        <v>23</v>
      </c>
      <c r="E136" s="15">
        <v>49</v>
      </c>
      <c r="F136" s="16">
        <v>1.53</v>
      </c>
      <c r="G136" s="16">
        <f t="shared" si="2"/>
        <v>20.932120124738347</v>
      </c>
      <c r="H136" s="15">
        <v>1</v>
      </c>
      <c r="I136" s="15" t="s">
        <v>118</v>
      </c>
      <c r="J136" s="15" t="s">
        <v>5</v>
      </c>
      <c r="K136" s="15"/>
      <c r="L136" s="15"/>
      <c r="M136" s="15"/>
      <c r="N136" s="15"/>
      <c r="O136" s="15"/>
      <c r="P136" s="15"/>
      <c r="Q136" s="15"/>
      <c r="R136" s="13">
        <v>62</v>
      </c>
    </row>
    <row r="137" spans="1:18" x14ac:dyDescent="0.3">
      <c r="A137" s="20">
        <v>137</v>
      </c>
      <c r="B137" s="20" t="s">
        <v>0</v>
      </c>
      <c r="C137" s="15" t="s">
        <v>4</v>
      </c>
      <c r="D137" s="15">
        <v>21</v>
      </c>
      <c r="E137" s="15">
        <v>52</v>
      </c>
      <c r="F137" s="16">
        <v>1.66</v>
      </c>
      <c r="G137" s="16">
        <f t="shared" si="2"/>
        <v>18.870663376397157</v>
      </c>
      <c r="H137" s="15">
        <v>0</v>
      </c>
      <c r="I137" s="15"/>
      <c r="J137" s="15" t="s">
        <v>5</v>
      </c>
      <c r="K137" s="15"/>
      <c r="L137" s="15"/>
      <c r="M137" s="15"/>
      <c r="N137" s="15"/>
      <c r="O137" s="15"/>
      <c r="P137" s="15"/>
      <c r="Q137" s="15"/>
      <c r="R137" s="13">
        <v>56</v>
      </c>
    </row>
    <row r="138" spans="1:18" x14ac:dyDescent="0.3">
      <c r="A138" s="20">
        <v>138</v>
      </c>
      <c r="B138" s="20" t="s">
        <v>3</v>
      </c>
      <c r="C138" s="15" t="s">
        <v>4</v>
      </c>
      <c r="D138" s="15">
        <v>39</v>
      </c>
      <c r="E138" s="15">
        <v>51</v>
      </c>
      <c r="F138" s="16">
        <v>1.63</v>
      </c>
      <c r="G138" s="16">
        <f t="shared" si="2"/>
        <v>19.195302796492154</v>
      </c>
      <c r="H138" s="15">
        <v>1</v>
      </c>
      <c r="I138" s="15" t="s">
        <v>118</v>
      </c>
      <c r="J138" s="15" t="s">
        <v>5</v>
      </c>
      <c r="K138" s="15"/>
      <c r="L138" s="15"/>
      <c r="M138" s="15"/>
      <c r="N138" s="15"/>
      <c r="O138" s="15"/>
      <c r="P138" s="15"/>
      <c r="Q138" s="15"/>
      <c r="R138" s="13">
        <v>24</v>
      </c>
    </row>
    <row r="139" spans="1:18" x14ac:dyDescent="0.3">
      <c r="A139" s="20">
        <v>139</v>
      </c>
      <c r="B139" s="20" t="s">
        <v>1</v>
      </c>
      <c r="C139" s="15" t="s">
        <v>4</v>
      </c>
      <c r="D139" s="15">
        <v>21</v>
      </c>
      <c r="E139" s="15">
        <v>74</v>
      </c>
      <c r="F139" s="16">
        <v>1.67</v>
      </c>
      <c r="G139" s="16">
        <f t="shared" si="2"/>
        <v>26.533758829646096</v>
      </c>
      <c r="H139" s="15">
        <v>0</v>
      </c>
      <c r="I139" s="15"/>
      <c r="J139" s="15" t="s">
        <v>5</v>
      </c>
      <c r="K139" s="15"/>
      <c r="L139" s="15"/>
      <c r="M139" s="15"/>
      <c r="N139" s="15"/>
      <c r="O139" s="15"/>
      <c r="P139" s="15"/>
      <c r="Q139" s="15"/>
      <c r="R139" s="13">
        <v>34</v>
      </c>
    </row>
    <row r="140" spans="1:18" x14ac:dyDescent="0.3">
      <c r="A140" s="20">
        <v>140</v>
      </c>
      <c r="B140" s="20" t="s">
        <v>2</v>
      </c>
      <c r="C140" s="15" t="s">
        <v>4</v>
      </c>
      <c r="D140" s="15">
        <v>43</v>
      </c>
      <c r="E140" s="15">
        <v>60</v>
      </c>
      <c r="F140" s="16">
        <v>1.6</v>
      </c>
      <c r="G140" s="16">
        <f t="shared" si="2"/>
        <v>23.437499999999996</v>
      </c>
      <c r="H140" s="15">
        <v>0</v>
      </c>
      <c r="I140" s="15"/>
      <c r="J140" s="15" t="s">
        <v>5</v>
      </c>
      <c r="K140" s="15"/>
      <c r="L140" s="15"/>
      <c r="M140" s="15"/>
      <c r="N140" s="15"/>
      <c r="O140" s="15"/>
      <c r="P140" s="15"/>
      <c r="Q140" s="15"/>
      <c r="R140" s="13">
        <v>24</v>
      </c>
    </row>
    <row r="141" spans="1:18" x14ac:dyDescent="0.3">
      <c r="A141" s="20">
        <v>141</v>
      </c>
      <c r="B141" s="20" t="s">
        <v>1</v>
      </c>
      <c r="C141" s="15" t="s">
        <v>4</v>
      </c>
      <c r="D141" s="15">
        <v>34</v>
      </c>
      <c r="E141" s="15">
        <v>70</v>
      </c>
      <c r="F141" s="16">
        <v>1.62</v>
      </c>
      <c r="G141" s="16">
        <f t="shared" si="2"/>
        <v>26.672763298277697</v>
      </c>
      <c r="H141" s="15">
        <v>0</v>
      </c>
      <c r="I141" s="15"/>
      <c r="J141" s="15" t="s">
        <v>5</v>
      </c>
      <c r="K141" s="15"/>
      <c r="L141" s="15"/>
      <c r="M141" s="15"/>
      <c r="N141" s="15"/>
      <c r="O141" s="15"/>
      <c r="P141" s="15"/>
      <c r="Q141" s="15"/>
      <c r="R141" s="13">
        <v>41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84212-16C9-47DE-A4F0-EECF6EBED228}">
  <dimension ref="A1:J123"/>
  <sheetViews>
    <sheetView topLeftCell="G1" workbookViewId="0">
      <selection activeCell="F5" sqref="F5"/>
    </sheetView>
  </sheetViews>
  <sheetFormatPr defaultColWidth="11.44140625" defaultRowHeight="14.4" x14ac:dyDescent="0.3"/>
  <cols>
    <col min="1" max="1" width="12.33203125" style="14" bestFit="1" customWidth="1"/>
    <col min="2" max="2" width="17.6640625" style="14" customWidth="1"/>
    <col min="3" max="3" width="34.88671875" style="14" customWidth="1"/>
    <col min="4" max="4" width="37" style="14" bestFit="1" customWidth="1"/>
    <col min="5" max="5" width="37" style="14" customWidth="1"/>
    <col min="6" max="6" width="45.109375" style="14" bestFit="1" customWidth="1"/>
    <col min="7" max="7" width="56.33203125" style="14" bestFit="1" customWidth="1"/>
    <col min="8" max="8" width="36" style="14" customWidth="1"/>
    <col min="9" max="10" width="36.33203125" style="14" customWidth="1"/>
    <col min="11" max="16384" width="11.44140625" style="14"/>
  </cols>
  <sheetData>
    <row r="1" spans="1:10" x14ac:dyDescent="0.3">
      <c r="A1" s="2" t="s">
        <v>101</v>
      </c>
      <c r="B1" s="3" t="s">
        <v>111</v>
      </c>
      <c r="C1" s="6" t="s">
        <v>119</v>
      </c>
      <c r="D1" s="6" t="s">
        <v>120</v>
      </c>
      <c r="E1" s="6" t="s">
        <v>155</v>
      </c>
      <c r="F1" s="7" t="s">
        <v>121</v>
      </c>
      <c r="G1" s="7" t="s">
        <v>122</v>
      </c>
      <c r="H1" s="30" t="s">
        <v>125</v>
      </c>
      <c r="I1" s="30" t="s">
        <v>124</v>
      </c>
      <c r="J1" s="30" t="s">
        <v>123</v>
      </c>
    </row>
    <row r="2" spans="1:10" x14ac:dyDescent="0.3">
      <c r="A2" s="20">
        <v>1</v>
      </c>
      <c r="B2" s="20" t="s">
        <v>0</v>
      </c>
      <c r="C2" s="20">
        <v>0</v>
      </c>
      <c r="D2" s="20">
        <v>0</v>
      </c>
      <c r="E2" s="20">
        <v>84</v>
      </c>
      <c r="F2" s="15">
        <v>0</v>
      </c>
      <c r="G2" s="15">
        <v>0</v>
      </c>
      <c r="H2" s="20">
        <v>0</v>
      </c>
      <c r="I2" s="21">
        <v>0</v>
      </c>
      <c r="J2" s="21">
        <v>112</v>
      </c>
    </row>
    <row r="3" spans="1:10" x14ac:dyDescent="0.3">
      <c r="A3" s="20">
        <v>2</v>
      </c>
      <c r="B3" s="20" t="s">
        <v>1</v>
      </c>
      <c r="C3" s="20">
        <v>0</v>
      </c>
      <c r="D3" s="20">
        <v>0</v>
      </c>
      <c r="E3" s="20">
        <v>84</v>
      </c>
      <c r="F3" s="15">
        <v>0</v>
      </c>
      <c r="G3" s="15">
        <v>0</v>
      </c>
      <c r="H3" s="20">
        <v>0</v>
      </c>
      <c r="I3" s="21">
        <v>0</v>
      </c>
      <c r="J3" s="21">
        <v>112</v>
      </c>
    </row>
    <row r="4" spans="1:10" x14ac:dyDescent="0.3">
      <c r="A4" s="20">
        <v>3</v>
      </c>
      <c r="B4" s="20" t="s">
        <v>2</v>
      </c>
      <c r="C4" s="20">
        <v>1</v>
      </c>
      <c r="D4" s="20">
        <v>2</v>
      </c>
      <c r="E4" s="20">
        <v>84</v>
      </c>
      <c r="F4" s="15">
        <v>0</v>
      </c>
      <c r="G4" s="15">
        <v>0</v>
      </c>
      <c r="H4" s="20">
        <v>1</v>
      </c>
      <c r="I4" s="21">
        <v>2</v>
      </c>
      <c r="J4" s="21">
        <v>112</v>
      </c>
    </row>
    <row r="5" spans="1:10" x14ac:dyDescent="0.3">
      <c r="A5" s="20">
        <v>4</v>
      </c>
      <c r="B5" s="20" t="s">
        <v>3</v>
      </c>
      <c r="C5" s="20">
        <v>2</v>
      </c>
      <c r="D5" s="20">
        <v>11</v>
      </c>
      <c r="E5" s="20">
        <v>85</v>
      </c>
      <c r="F5" s="15">
        <v>0</v>
      </c>
      <c r="G5" s="15">
        <v>0</v>
      </c>
      <c r="H5" s="20">
        <v>2</v>
      </c>
      <c r="I5" s="21">
        <v>11</v>
      </c>
      <c r="J5" s="21">
        <v>112</v>
      </c>
    </row>
    <row r="6" spans="1:10" x14ac:dyDescent="0.3">
      <c r="A6" s="20">
        <v>6</v>
      </c>
      <c r="B6" s="20" t="s">
        <v>0</v>
      </c>
      <c r="C6" s="20">
        <v>1</v>
      </c>
      <c r="D6" s="20">
        <v>4</v>
      </c>
      <c r="E6" s="20">
        <v>85</v>
      </c>
      <c r="F6" s="15">
        <v>0</v>
      </c>
      <c r="G6" s="15">
        <v>0</v>
      </c>
      <c r="H6" s="20">
        <v>1</v>
      </c>
      <c r="I6" s="21">
        <v>4</v>
      </c>
      <c r="J6" s="21">
        <v>112</v>
      </c>
    </row>
    <row r="7" spans="1:10" x14ac:dyDescent="0.3">
      <c r="A7" s="20">
        <v>7</v>
      </c>
      <c r="B7" s="20" t="s">
        <v>2</v>
      </c>
      <c r="C7" s="20">
        <v>2</v>
      </c>
      <c r="D7" s="20">
        <v>7</v>
      </c>
      <c r="E7" s="20">
        <v>84</v>
      </c>
      <c r="F7" s="15">
        <v>1</v>
      </c>
      <c r="G7" s="15">
        <v>3</v>
      </c>
      <c r="H7" s="20">
        <v>3</v>
      </c>
      <c r="I7" s="21">
        <v>10</v>
      </c>
      <c r="J7" s="21">
        <v>112</v>
      </c>
    </row>
    <row r="8" spans="1:10" x14ac:dyDescent="0.3">
      <c r="A8" s="20">
        <v>8</v>
      </c>
      <c r="B8" s="20" t="s">
        <v>3</v>
      </c>
      <c r="C8" s="20">
        <v>1</v>
      </c>
      <c r="D8" s="20">
        <v>5</v>
      </c>
      <c r="E8" s="20">
        <v>85</v>
      </c>
      <c r="F8" s="15">
        <v>0</v>
      </c>
      <c r="G8" s="15">
        <v>0</v>
      </c>
      <c r="H8" s="20">
        <v>1</v>
      </c>
      <c r="I8" s="21">
        <v>5</v>
      </c>
      <c r="J8" s="21">
        <v>112</v>
      </c>
    </row>
    <row r="9" spans="1:10" x14ac:dyDescent="0.3">
      <c r="A9" s="20">
        <v>9</v>
      </c>
      <c r="B9" s="20" t="s">
        <v>0</v>
      </c>
      <c r="C9" s="20">
        <v>3</v>
      </c>
      <c r="D9" s="20">
        <v>35</v>
      </c>
      <c r="E9" s="20">
        <v>85</v>
      </c>
      <c r="F9" s="15">
        <v>0</v>
      </c>
      <c r="G9" s="15">
        <v>0</v>
      </c>
      <c r="H9" s="20">
        <v>3</v>
      </c>
      <c r="I9" s="21">
        <v>35</v>
      </c>
      <c r="J9" s="21">
        <v>112</v>
      </c>
    </row>
    <row r="10" spans="1:10" x14ac:dyDescent="0.3">
      <c r="A10" s="20">
        <v>10</v>
      </c>
      <c r="B10" s="20" t="s">
        <v>3</v>
      </c>
      <c r="C10" s="20">
        <v>1</v>
      </c>
      <c r="D10" s="20">
        <v>3</v>
      </c>
      <c r="E10" s="20">
        <v>84</v>
      </c>
      <c r="F10" s="15">
        <v>0</v>
      </c>
      <c r="G10" s="15">
        <v>0</v>
      </c>
      <c r="H10" s="20">
        <v>1</v>
      </c>
      <c r="I10" s="21">
        <v>3</v>
      </c>
      <c r="J10" s="21">
        <v>112</v>
      </c>
    </row>
    <row r="11" spans="1:10" x14ac:dyDescent="0.3">
      <c r="A11" s="20">
        <v>12</v>
      </c>
      <c r="B11" s="20" t="s">
        <v>2</v>
      </c>
      <c r="C11" s="20">
        <v>0</v>
      </c>
      <c r="D11" s="20">
        <v>0</v>
      </c>
      <c r="E11" s="20">
        <v>84</v>
      </c>
      <c r="F11" s="15">
        <v>0</v>
      </c>
      <c r="G11" s="15">
        <v>0</v>
      </c>
      <c r="H11" s="20">
        <v>0</v>
      </c>
      <c r="I11" s="21">
        <v>0</v>
      </c>
      <c r="J11" s="21">
        <v>112</v>
      </c>
    </row>
    <row r="12" spans="1:10" x14ac:dyDescent="0.3">
      <c r="A12" s="20">
        <v>13</v>
      </c>
      <c r="B12" s="20" t="s">
        <v>1</v>
      </c>
      <c r="C12" s="20">
        <v>1</v>
      </c>
      <c r="D12" s="20">
        <v>4</v>
      </c>
      <c r="E12" s="20">
        <v>85</v>
      </c>
      <c r="F12" s="15">
        <v>0</v>
      </c>
      <c r="G12" s="15">
        <v>0</v>
      </c>
      <c r="H12" s="20">
        <v>1</v>
      </c>
      <c r="I12" s="21">
        <v>4</v>
      </c>
      <c r="J12" s="21">
        <v>112</v>
      </c>
    </row>
    <row r="13" spans="1:10" x14ac:dyDescent="0.3">
      <c r="A13" s="20">
        <v>14</v>
      </c>
      <c r="B13" s="20" t="s">
        <v>0</v>
      </c>
      <c r="C13" s="20">
        <v>3</v>
      </c>
      <c r="D13" s="20">
        <v>10</v>
      </c>
      <c r="E13" s="20">
        <v>85</v>
      </c>
      <c r="F13" s="15">
        <v>0</v>
      </c>
      <c r="G13" s="15">
        <v>0</v>
      </c>
      <c r="H13" s="20">
        <v>3</v>
      </c>
      <c r="I13" s="21">
        <v>10</v>
      </c>
      <c r="J13" s="21">
        <v>112</v>
      </c>
    </row>
    <row r="14" spans="1:10" x14ac:dyDescent="0.3">
      <c r="A14" s="20">
        <v>15</v>
      </c>
      <c r="B14" s="20" t="s">
        <v>2</v>
      </c>
      <c r="C14" s="20">
        <v>1</v>
      </c>
      <c r="D14" s="20">
        <v>8</v>
      </c>
      <c r="E14" s="20">
        <v>85</v>
      </c>
      <c r="F14" s="15">
        <v>0</v>
      </c>
      <c r="G14" s="15">
        <v>0</v>
      </c>
      <c r="H14" s="20">
        <v>1</v>
      </c>
      <c r="I14" s="21">
        <v>8</v>
      </c>
      <c r="J14" s="21">
        <v>112</v>
      </c>
    </row>
    <row r="15" spans="1:10" x14ac:dyDescent="0.3">
      <c r="A15" s="20">
        <v>17</v>
      </c>
      <c r="B15" s="20" t="s">
        <v>1</v>
      </c>
      <c r="C15" s="20">
        <v>0</v>
      </c>
      <c r="D15" s="20">
        <v>0</v>
      </c>
      <c r="E15" s="20">
        <v>84</v>
      </c>
      <c r="F15" s="15">
        <v>0</v>
      </c>
      <c r="G15" s="15">
        <v>0</v>
      </c>
      <c r="H15" s="20">
        <v>0</v>
      </c>
      <c r="I15" s="21">
        <v>0</v>
      </c>
      <c r="J15" s="21">
        <v>112</v>
      </c>
    </row>
    <row r="16" spans="1:10" x14ac:dyDescent="0.3">
      <c r="A16" s="20">
        <v>18</v>
      </c>
      <c r="B16" s="20" t="s">
        <v>2</v>
      </c>
      <c r="C16" s="20">
        <v>0</v>
      </c>
      <c r="D16" s="20">
        <v>0</v>
      </c>
      <c r="E16" s="20">
        <v>84</v>
      </c>
      <c r="F16" s="15">
        <v>0</v>
      </c>
      <c r="G16" s="15">
        <v>0</v>
      </c>
      <c r="H16" s="20">
        <v>0</v>
      </c>
      <c r="I16" s="21">
        <v>0</v>
      </c>
      <c r="J16" s="21">
        <v>112</v>
      </c>
    </row>
    <row r="17" spans="1:10" x14ac:dyDescent="0.3">
      <c r="A17" s="20">
        <v>20</v>
      </c>
      <c r="B17" s="20" t="s">
        <v>3</v>
      </c>
      <c r="C17" s="20">
        <v>1</v>
      </c>
      <c r="D17" s="20">
        <v>18</v>
      </c>
      <c r="E17" s="20">
        <v>84</v>
      </c>
      <c r="F17" s="15">
        <v>0</v>
      </c>
      <c r="G17" s="15">
        <v>0</v>
      </c>
      <c r="H17" s="20">
        <v>1</v>
      </c>
      <c r="I17" s="21">
        <v>18</v>
      </c>
      <c r="J17" s="21">
        <v>112</v>
      </c>
    </row>
    <row r="18" spans="1:10" x14ac:dyDescent="0.3">
      <c r="A18" s="20">
        <v>21</v>
      </c>
      <c r="B18" s="20" t="s">
        <v>1</v>
      </c>
      <c r="C18" s="20">
        <v>0</v>
      </c>
      <c r="D18" s="20">
        <v>0</v>
      </c>
      <c r="E18" s="20">
        <v>84</v>
      </c>
      <c r="F18" s="15">
        <v>0</v>
      </c>
      <c r="G18" s="15">
        <v>0</v>
      </c>
      <c r="H18" s="20">
        <v>0</v>
      </c>
      <c r="I18" s="21">
        <v>0</v>
      </c>
      <c r="J18" s="21">
        <v>112</v>
      </c>
    </row>
    <row r="19" spans="1:10" x14ac:dyDescent="0.3">
      <c r="A19" s="20">
        <v>22</v>
      </c>
      <c r="B19" s="20" t="s">
        <v>2</v>
      </c>
      <c r="C19" s="20">
        <v>0</v>
      </c>
      <c r="D19" s="20">
        <v>0</v>
      </c>
      <c r="E19" s="20">
        <v>84</v>
      </c>
      <c r="F19" s="15">
        <v>1</v>
      </c>
      <c r="G19" s="15">
        <v>2</v>
      </c>
      <c r="H19" s="20">
        <v>1</v>
      </c>
      <c r="I19" s="21">
        <v>2</v>
      </c>
      <c r="J19" s="21">
        <v>112</v>
      </c>
    </row>
    <row r="20" spans="1:10" x14ac:dyDescent="0.3">
      <c r="A20" s="20">
        <v>23</v>
      </c>
      <c r="B20" s="20" t="s">
        <v>0</v>
      </c>
      <c r="C20" s="20">
        <v>0</v>
      </c>
      <c r="D20" s="20">
        <v>0</v>
      </c>
      <c r="E20" s="20">
        <v>84</v>
      </c>
      <c r="F20" s="15">
        <v>0</v>
      </c>
      <c r="G20" s="15">
        <v>0</v>
      </c>
      <c r="H20" s="20">
        <v>0</v>
      </c>
      <c r="I20" s="21">
        <v>0</v>
      </c>
      <c r="J20" s="21">
        <v>112</v>
      </c>
    </row>
    <row r="21" spans="1:10" x14ac:dyDescent="0.3">
      <c r="A21" s="20">
        <v>24</v>
      </c>
      <c r="B21" s="20" t="s">
        <v>3</v>
      </c>
      <c r="C21" s="20">
        <v>1</v>
      </c>
      <c r="D21" s="20">
        <v>6</v>
      </c>
      <c r="E21" s="20">
        <v>84</v>
      </c>
      <c r="F21" s="15">
        <v>1</v>
      </c>
      <c r="G21" s="15">
        <v>6</v>
      </c>
      <c r="H21" s="20">
        <v>2</v>
      </c>
      <c r="I21" s="21">
        <v>12</v>
      </c>
      <c r="J21" s="21">
        <v>112</v>
      </c>
    </row>
    <row r="22" spans="1:10" x14ac:dyDescent="0.3">
      <c r="A22" s="20">
        <v>25</v>
      </c>
      <c r="B22" s="20" t="s">
        <v>0</v>
      </c>
      <c r="C22" s="20">
        <v>0</v>
      </c>
      <c r="D22" s="20">
        <v>0</v>
      </c>
      <c r="E22" s="20">
        <v>85</v>
      </c>
      <c r="F22" s="15">
        <v>0</v>
      </c>
      <c r="G22" s="15">
        <v>0</v>
      </c>
      <c r="H22" s="20">
        <v>0</v>
      </c>
      <c r="I22" s="21">
        <v>0</v>
      </c>
      <c r="J22" s="21">
        <v>112</v>
      </c>
    </row>
    <row r="23" spans="1:10" x14ac:dyDescent="0.3">
      <c r="A23" s="20">
        <v>26</v>
      </c>
      <c r="B23" s="20" t="s">
        <v>1</v>
      </c>
      <c r="C23" s="20">
        <v>1</v>
      </c>
      <c r="D23" s="20">
        <v>5</v>
      </c>
      <c r="E23" s="20">
        <v>85</v>
      </c>
      <c r="F23" s="15">
        <v>0</v>
      </c>
      <c r="G23" s="15">
        <v>0</v>
      </c>
      <c r="H23" s="20">
        <v>1</v>
      </c>
      <c r="I23" s="21">
        <v>5</v>
      </c>
      <c r="J23" s="21">
        <v>112</v>
      </c>
    </row>
    <row r="24" spans="1:10" x14ac:dyDescent="0.3">
      <c r="A24" s="20">
        <v>27</v>
      </c>
      <c r="B24" s="20" t="s">
        <v>2</v>
      </c>
      <c r="C24" s="20">
        <v>0</v>
      </c>
      <c r="D24" s="20">
        <v>0</v>
      </c>
      <c r="E24" s="20">
        <v>85</v>
      </c>
      <c r="F24" s="15">
        <v>0</v>
      </c>
      <c r="G24" s="15">
        <v>0</v>
      </c>
      <c r="H24" s="20">
        <v>0</v>
      </c>
      <c r="I24" s="21">
        <v>0</v>
      </c>
      <c r="J24" s="21">
        <v>112</v>
      </c>
    </row>
    <row r="25" spans="1:10" x14ac:dyDescent="0.3">
      <c r="A25" s="20">
        <v>28</v>
      </c>
      <c r="B25" s="20" t="s">
        <v>3</v>
      </c>
      <c r="C25" s="20">
        <v>0</v>
      </c>
      <c r="D25" s="20">
        <v>0</v>
      </c>
      <c r="E25" s="20">
        <v>85</v>
      </c>
      <c r="F25" s="15">
        <v>0</v>
      </c>
      <c r="G25" s="15">
        <v>0</v>
      </c>
      <c r="H25" s="20">
        <v>0</v>
      </c>
      <c r="I25" s="21">
        <v>0</v>
      </c>
      <c r="J25" s="21">
        <v>112</v>
      </c>
    </row>
    <row r="26" spans="1:10" x14ac:dyDescent="0.3">
      <c r="A26" s="20">
        <v>29</v>
      </c>
      <c r="B26" s="20" t="s">
        <v>0</v>
      </c>
      <c r="C26" s="20">
        <v>1</v>
      </c>
      <c r="D26" s="20">
        <v>6</v>
      </c>
      <c r="E26" s="20">
        <v>85</v>
      </c>
      <c r="F26" s="15">
        <v>1</v>
      </c>
      <c r="G26" s="15">
        <v>4</v>
      </c>
      <c r="H26" s="20">
        <v>2</v>
      </c>
      <c r="I26" s="21">
        <v>10</v>
      </c>
      <c r="J26" s="21">
        <v>112</v>
      </c>
    </row>
    <row r="27" spans="1:10" x14ac:dyDescent="0.3">
      <c r="A27" s="20">
        <v>30</v>
      </c>
      <c r="B27" s="20" t="s">
        <v>3</v>
      </c>
      <c r="C27" s="20">
        <v>1</v>
      </c>
      <c r="D27" s="20">
        <v>10</v>
      </c>
      <c r="E27" s="20">
        <v>84</v>
      </c>
      <c r="F27" s="15">
        <v>0</v>
      </c>
      <c r="G27" s="15">
        <v>0</v>
      </c>
      <c r="H27" s="20">
        <v>1</v>
      </c>
      <c r="I27" s="21">
        <v>10</v>
      </c>
      <c r="J27" s="21">
        <v>112</v>
      </c>
    </row>
    <row r="28" spans="1:10" x14ac:dyDescent="0.3">
      <c r="A28" s="20">
        <v>31</v>
      </c>
      <c r="B28" s="20" t="s">
        <v>1</v>
      </c>
      <c r="C28" s="20">
        <v>2</v>
      </c>
      <c r="D28" s="20">
        <v>6</v>
      </c>
      <c r="E28" s="20">
        <v>86</v>
      </c>
      <c r="F28" s="15">
        <v>0</v>
      </c>
      <c r="G28" s="15">
        <v>0</v>
      </c>
      <c r="H28" s="20">
        <v>2</v>
      </c>
      <c r="I28" s="21">
        <v>6</v>
      </c>
      <c r="J28" s="21">
        <v>112</v>
      </c>
    </row>
    <row r="29" spans="1:10" x14ac:dyDescent="0.3">
      <c r="A29" s="20">
        <v>32</v>
      </c>
      <c r="B29" s="20" t="s">
        <v>2</v>
      </c>
      <c r="C29" s="20">
        <v>1</v>
      </c>
      <c r="D29" s="20">
        <v>9</v>
      </c>
      <c r="E29" s="20">
        <v>83</v>
      </c>
      <c r="F29" s="15">
        <v>0</v>
      </c>
      <c r="G29" s="15">
        <v>0</v>
      </c>
      <c r="H29" s="20">
        <v>1</v>
      </c>
      <c r="I29" s="21">
        <v>9</v>
      </c>
      <c r="J29" s="21">
        <v>112</v>
      </c>
    </row>
    <row r="30" spans="1:10" x14ac:dyDescent="0.3">
      <c r="A30" s="20">
        <v>33</v>
      </c>
      <c r="B30" s="20" t="s">
        <v>0</v>
      </c>
      <c r="C30" s="20">
        <v>1</v>
      </c>
      <c r="D30" s="20">
        <v>4</v>
      </c>
      <c r="E30" s="20">
        <v>86</v>
      </c>
      <c r="F30" s="15">
        <v>0</v>
      </c>
      <c r="G30" s="15">
        <v>0</v>
      </c>
      <c r="H30" s="20">
        <v>1</v>
      </c>
      <c r="I30" s="21">
        <v>4</v>
      </c>
      <c r="J30" s="21">
        <v>112</v>
      </c>
    </row>
    <row r="31" spans="1:10" x14ac:dyDescent="0.3">
      <c r="A31" s="20">
        <v>34</v>
      </c>
      <c r="B31" s="20" t="s">
        <v>3</v>
      </c>
      <c r="C31" s="20">
        <v>0</v>
      </c>
      <c r="D31" s="20">
        <v>0</v>
      </c>
      <c r="E31" s="20">
        <v>86</v>
      </c>
      <c r="F31" s="15">
        <v>0</v>
      </c>
      <c r="G31" s="15">
        <v>0</v>
      </c>
      <c r="H31" s="20">
        <v>0</v>
      </c>
      <c r="I31" s="21">
        <v>0</v>
      </c>
      <c r="J31" s="21">
        <v>112</v>
      </c>
    </row>
    <row r="32" spans="1:10" x14ac:dyDescent="0.3">
      <c r="A32" s="20">
        <v>35</v>
      </c>
      <c r="B32" s="20" t="s">
        <v>1</v>
      </c>
      <c r="C32" s="20">
        <v>2</v>
      </c>
      <c r="D32" s="20">
        <v>5</v>
      </c>
      <c r="E32" s="20">
        <v>89</v>
      </c>
      <c r="F32" s="15">
        <v>0</v>
      </c>
      <c r="G32" s="15">
        <v>0</v>
      </c>
      <c r="H32" s="20">
        <v>2</v>
      </c>
      <c r="I32" s="21">
        <v>5</v>
      </c>
      <c r="J32" s="21">
        <v>112</v>
      </c>
    </row>
    <row r="33" spans="1:10" x14ac:dyDescent="0.3">
      <c r="A33" s="20">
        <v>36</v>
      </c>
      <c r="B33" s="20" t="s">
        <v>2</v>
      </c>
      <c r="C33" s="20">
        <v>2</v>
      </c>
      <c r="D33" s="20">
        <v>9</v>
      </c>
      <c r="E33" s="20">
        <v>89</v>
      </c>
      <c r="F33" s="15">
        <v>0</v>
      </c>
      <c r="G33" s="15">
        <v>0</v>
      </c>
      <c r="H33" s="20">
        <v>2</v>
      </c>
      <c r="I33" s="21">
        <v>9</v>
      </c>
      <c r="J33" s="21">
        <v>112</v>
      </c>
    </row>
    <row r="34" spans="1:10" x14ac:dyDescent="0.3">
      <c r="A34" s="20">
        <v>37</v>
      </c>
      <c r="B34" s="20" t="s">
        <v>0</v>
      </c>
      <c r="C34" s="20">
        <v>1</v>
      </c>
      <c r="D34" s="20">
        <v>7</v>
      </c>
      <c r="E34" s="20">
        <v>85</v>
      </c>
      <c r="F34" s="15">
        <v>0</v>
      </c>
      <c r="G34" s="15">
        <v>0</v>
      </c>
      <c r="H34" s="20">
        <v>1</v>
      </c>
      <c r="I34" s="21">
        <v>7</v>
      </c>
      <c r="J34" s="21">
        <v>112</v>
      </c>
    </row>
    <row r="35" spans="1:10" x14ac:dyDescent="0.3">
      <c r="A35" s="20">
        <v>38</v>
      </c>
      <c r="B35" s="20" t="s">
        <v>1</v>
      </c>
      <c r="C35" s="20">
        <v>0</v>
      </c>
      <c r="D35" s="20">
        <v>0</v>
      </c>
      <c r="E35" s="20">
        <v>88</v>
      </c>
      <c r="F35" s="15">
        <v>0</v>
      </c>
      <c r="G35" s="15">
        <v>0</v>
      </c>
      <c r="H35" s="20">
        <v>0</v>
      </c>
      <c r="I35" s="21">
        <v>0</v>
      </c>
      <c r="J35" s="21">
        <v>112</v>
      </c>
    </row>
    <row r="36" spans="1:10" x14ac:dyDescent="0.3">
      <c r="A36" s="20">
        <v>39</v>
      </c>
      <c r="B36" s="20" t="s">
        <v>2</v>
      </c>
      <c r="C36" s="20">
        <v>0</v>
      </c>
      <c r="D36" s="20">
        <v>0</v>
      </c>
      <c r="E36" s="20">
        <v>88</v>
      </c>
      <c r="F36" s="15">
        <v>0</v>
      </c>
      <c r="G36" s="15">
        <v>0</v>
      </c>
      <c r="H36" s="20">
        <v>0</v>
      </c>
      <c r="I36" s="21">
        <v>0</v>
      </c>
      <c r="J36" s="21">
        <v>112</v>
      </c>
    </row>
    <row r="37" spans="1:10" x14ac:dyDescent="0.3">
      <c r="A37" s="20">
        <v>40</v>
      </c>
      <c r="B37" s="20" t="s">
        <v>3</v>
      </c>
      <c r="C37" s="20">
        <v>0</v>
      </c>
      <c r="D37" s="20">
        <v>0</v>
      </c>
      <c r="E37" s="20">
        <v>88</v>
      </c>
      <c r="F37" s="15">
        <v>1</v>
      </c>
      <c r="G37" s="15">
        <v>5</v>
      </c>
      <c r="H37" s="20">
        <v>1</v>
      </c>
      <c r="I37" s="21">
        <v>5</v>
      </c>
      <c r="J37" s="21">
        <v>112</v>
      </c>
    </row>
    <row r="38" spans="1:10" x14ac:dyDescent="0.3">
      <c r="A38" s="20">
        <v>42</v>
      </c>
      <c r="B38" s="20" t="s">
        <v>1</v>
      </c>
      <c r="C38" s="20">
        <v>1</v>
      </c>
      <c r="D38" s="20">
        <v>4</v>
      </c>
      <c r="E38" s="20">
        <v>85</v>
      </c>
      <c r="F38" s="15">
        <v>0</v>
      </c>
      <c r="G38" s="15">
        <v>0</v>
      </c>
      <c r="H38" s="20">
        <v>1</v>
      </c>
      <c r="I38" s="21">
        <v>4</v>
      </c>
      <c r="J38" s="21">
        <v>112</v>
      </c>
    </row>
    <row r="39" spans="1:10" x14ac:dyDescent="0.3">
      <c r="A39" s="20">
        <v>43</v>
      </c>
      <c r="B39" s="20" t="s">
        <v>3</v>
      </c>
      <c r="C39" s="20">
        <v>2</v>
      </c>
      <c r="D39" s="20">
        <v>13</v>
      </c>
      <c r="E39" s="20">
        <v>85</v>
      </c>
      <c r="F39" s="15">
        <v>2</v>
      </c>
      <c r="G39" s="15">
        <v>11</v>
      </c>
      <c r="H39" s="20">
        <v>4</v>
      </c>
      <c r="I39" s="21">
        <v>24</v>
      </c>
      <c r="J39" s="21">
        <v>112</v>
      </c>
    </row>
    <row r="40" spans="1:10" x14ac:dyDescent="0.3">
      <c r="A40" s="20">
        <v>44</v>
      </c>
      <c r="B40" s="20" t="s">
        <v>2</v>
      </c>
      <c r="C40" s="20">
        <v>2</v>
      </c>
      <c r="D40" s="20">
        <v>10</v>
      </c>
      <c r="E40" s="20">
        <v>85</v>
      </c>
      <c r="F40" s="15">
        <v>0</v>
      </c>
      <c r="G40" s="15">
        <v>0</v>
      </c>
      <c r="H40" s="20">
        <v>2</v>
      </c>
      <c r="I40" s="21">
        <v>10</v>
      </c>
      <c r="J40" s="21">
        <v>112</v>
      </c>
    </row>
    <row r="41" spans="1:10" x14ac:dyDescent="0.3">
      <c r="A41" s="20">
        <v>45</v>
      </c>
      <c r="B41" s="20" t="s">
        <v>0</v>
      </c>
      <c r="C41" s="20">
        <v>1</v>
      </c>
      <c r="D41" s="20">
        <v>6</v>
      </c>
      <c r="E41" s="20">
        <v>85</v>
      </c>
      <c r="F41" s="15">
        <v>0</v>
      </c>
      <c r="G41" s="15">
        <v>0</v>
      </c>
      <c r="H41" s="20">
        <v>1</v>
      </c>
      <c r="I41" s="21">
        <v>6</v>
      </c>
      <c r="J41" s="21">
        <v>112</v>
      </c>
    </row>
    <row r="42" spans="1:10" x14ac:dyDescent="0.3">
      <c r="A42" s="20">
        <v>46</v>
      </c>
      <c r="B42" s="20" t="s">
        <v>1</v>
      </c>
      <c r="C42" s="20">
        <v>1</v>
      </c>
      <c r="D42" s="20">
        <v>3</v>
      </c>
      <c r="E42" s="20">
        <v>85</v>
      </c>
      <c r="F42" s="15">
        <v>0</v>
      </c>
      <c r="G42" s="15">
        <v>0</v>
      </c>
      <c r="H42" s="20">
        <v>1</v>
      </c>
      <c r="I42" s="21">
        <v>3</v>
      </c>
      <c r="J42" s="21">
        <v>112</v>
      </c>
    </row>
    <row r="43" spans="1:10" x14ac:dyDescent="0.3">
      <c r="A43" s="20">
        <v>47</v>
      </c>
      <c r="B43" s="20" t="s">
        <v>3</v>
      </c>
      <c r="C43" s="20">
        <v>2</v>
      </c>
      <c r="D43" s="20">
        <v>14</v>
      </c>
      <c r="E43" s="20">
        <v>88</v>
      </c>
      <c r="F43" s="15">
        <v>0</v>
      </c>
      <c r="G43" s="15">
        <v>0</v>
      </c>
      <c r="H43" s="20">
        <v>2</v>
      </c>
      <c r="I43" s="21">
        <v>14</v>
      </c>
      <c r="J43" s="21">
        <v>112</v>
      </c>
    </row>
    <row r="44" spans="1:10" x14ac:dyDescent="0.3">
      <c r="A44" s="20">
        <v>48</v>
      </c>
      <c r="B44" s="20" t="s">
        <v>2</v>
      </c>
      <c r="C44" s="20">
        <v>1</v>
      </c>
      <c r="D44" s="20">
        <v>8</v>
      </c>
      <c r="E44" s="20">
        <v>88</v>
      </c>
      <c r="F44" s="15">
        <v>0</v>
      </c>
      <c r="G44" s="15">
        <v>0</v>
      </c>
      <c r="H44" s="20">
        <v>1</v>
      </c>
      <c r="I44" s="21">
        <v>8</v>
      </c>
      <c r="J44" s="21">
        <v>112</v>
      </c>
    </row>
    <row r="45" spans="1:10" x14ac:dyDescent="0.3">
      <c r="A45" s="20">
        <v>50</v>
      </c>
      <c r="B45" s="20" t="s">
        <v>0</v>
      </c>
      <c r="C45" s="20">
        <v>1</v>
      </c>
      <c r="D45" s="20">
        <v>5</v>
      </c>
      <c r="E45" s="20">
        <v>77</v>
      </c>
      <c r="F45" s="15">
        <v>0</v>
      </c>
      <c r="G45" s="15">
        <v>0</v>
      </c>
      <c r="H45" s="20">
        <v>1</v>
      </c>
      <c r="I45" s="21">
        <v>5</v>
      </c>
      <c r="J45" s="21">
        <v>112</v>
      </c>
    </row>
    <row r="46" spans="1:10" x14ac:dyDescent="0.3">
      <c r="A46" s="20">
        <v>51</v>
      </c>
      <c r="B46" s="20" t="s">
        <v>2</v>
      </c>
      <c r="C46" s="20">
        <v>1</v>
      </c>
      <c r="D46" s="20">
        <v>4</v>
      </c>
      <c r="E46" s="20">
        <v>77</v>
      </c>
      <c r="F46" s="15">
        <v>0</v>
      </c>
      <c r="G46" s="15">
        <v>0</v>
      </c>
      <c r="H46" s="20">
        <v>1</v>
      </c>
      <c r="I46" s="21">
        <v>4</v>
      </c>
      <c r="J46" s="21">
        <v>112</v>
      </c>
    </row>
    <row r="47" spans="1:10" x14ac:dyDescent="0.3">
      <c r="A47" s="20">
        <v>52</v>
      </c>
      <c r="B47" s="20" t="s">
        <v>3</v>
      </c>
      <c r="C47" s="20">
        <v>2</v>
      </c>
      <c r="D47" s="20">
        <v>30</v>
      </c>
      <c r="E47" s="20">
        <v>77</v>
      </c>
      <c r="F47" s="15">
        <v>0</v>
      </c>
      <c r="G47" s="15">
        <v>0</v>
      </c>
      <c r="H47" s="20">
        <v>2</v>
      </c>
      <c r="I47" s="21">
        <v>30</v>
      </c>
      <c r="J47" s="21">
        <v>112</v>
      </c>
    </row>
    <row r="48" spans="1:10" x14ac:dyDescent="0.3">
      <c r="A48" s="20">
        <v>53</v>
      </c>
      <c r="B48" s="20" t="s">
        <v>0</v>
      </c>
      <c r="C48" s="20">
        <v>0</v>
      </c>
      <c r="D48" s="20">
        <v>0</v>
      </c>
      <c r="E48" s="20">
        <v>78</v>
      </c>
      <c r="F48" s="15">
        <v>0</v>
      </c>
      <c r="G48" s="15">
        <v>0</v>
      </c>
      <c r="H48" s="20">
        <v>0</v>
      </c>
      <c r="I48" s="21">
        <v>0</v>
      </c>
      <c r="J48" s="21">
        <v>112</v>
      </c>
    </row>
    <row r="49" spans="1:10" x14ac:dyDescent="0.3">
      <c r="A49" s="20">
        <v>54</v>
      </c>
      <c r="B49" s="20" t="s">
        <v>3</v>
      </c>
      <c r="C49" s="20">
        <v>0</v>
      </c>
      <c r="D49" s="20">
        <v>0</v>
      </c>
      <c r="E49" s="20">
        <v>85</v>
      </c>
      <c r="F49" s="15">
        <v>0</v>
      </c>
      <c r="G49" s="15">
        <v>0</v>
      </c>
      <c r="H49" s="20">
        <v>0</v>
      </c>
      <c r="I49" s="21">
        <v>0</v>
      </c>
      <c r="J49" s="21">
        <v>112</v>
      </c>
    </row>
    <row r="50" spans="1:10" x14ac:dyDescent="0.3">
      <c r="A50" s="20">
        <v>55</v>
      </c>
      <c r="B50" s="20" t="s">
        <v>1</v>
      </c>
      <c r="C50" s="20">
        <v>0</v>
      </c>
      <c r="D50" s="20">
        <v>0</v>
      </c>
      <c r="E50" s="20">
        <v>78</v>
      </c>
      <c r="F50" s="15">
        <v>1</v>
      </c>
      <c r="G50" s="15">
        <v>3</v>
      </c>
      <c r="H50" s="20">
        <v>1</v>
      </c>
      <c r="I50" s="21">
        <v>3</v>
      </c>
      <c r="J50" s="21">
        <v>112</v>
      </c>
    </row>
    <row r="51" spans="1:10" x14ac:dyDescent="0.3">
      <c r="A51" s="20">
        <v>56</v>
      </c>
      <c r="B51" s="20" t="s">
        <v>2</v>
      </c>
      <c r="C51" s="20">
        <v>0</v>
      </c>
      <c r="D51" s="20">
        <v>0</v>
      </c>
      <c r="E51" s="20">
        <v>77</v>
      </c>
      <c r="F51" s="15">
        <v>0</v>
      </c>
      <c r="G51" s="15">
        <v>0</v>
      </c>
      <c r="H51" s="20">
        <v>0</v>
      </c>
      <c r="I51" s="21">
        <v>0</v>
      </c>
      <c r="J51" s="21">
        <v>112</v>
      </c>
    </row>
    <row r="52" spans="1:10" x14ac:dyDescent="0.3">
      <c r="A52" s="20">
        <v>57</v>
      </c>
      <c r="B52" s="20" t="s">
        <v>1</v>
      </c>
      <c r="C52" s="20">
        <v>0</v>
      </c>
      <c r="D52" s="20">
        <v>0</v>
      </c>
      <c r="E52" s="20">
        <v>85</v>
      </c>
      <c r="F52" s="15">
        <v>0</v>
      </c>
      <c r="G52" s="15">
        <v>0</v>
      </c>
      <c r="H52" s="20">
        <v>0</v>
      </c>
      <c r="I52" s="21">
        <v>0</v>
      </c>
      <c r="J52" s="21">
        <v>112</v>
      </c>
    </row>
    <row r="53" spans="1:10" x14ac:dyDescent="0.3">
      <c r="A53" s="20">
        <v>58</v>
      </c>
      <c r="B53" s="20" t="s">
        <v>0</v>
      </c>
      <c r="C53" s="20">
        <v>2</v>
      </c>
      <c r="D53" s="20">
        <v>9</v>
      </c>
      <c r="E53" s="20">
        <v>78</v>
      </c>
      <c r="F53" s="15">
        <v>1</v>
      </c>
      <c r="G53" s="15">
        <v>2</v>
      </c>
      <c r="H53" s="20">
        <v>3</v>
      </c>
      <c r="I53" s="21">
        <v>11</v>
      </c>
      <c r="J53" s="21">
        <v>112</v>
      </c>
    </row>
    <row r="54" spans="1:10" x14ac:dyDescent="0.3">
      <c r="A54" s="20">
        <v>59</v>
      </c>
      <c r="B54" s="20" t="s">
        <v>2</v>
      </c>
      <c r="C54" s="20">
        <v>0</v>
      </c>
      <c r="D54" s="20">
        <v>0</v>
      </c>
      <c r="E54" s="20">
        <v>78</v>
      </c>
      <c r="F54" s="15">
        <v>0</v>
      </c>
      <c r="G54" s="15">
        <v>0</v>
      </c>
      <c r="H54" s="20">
        <v>0</v>
      </c>
      <c r="I54" s="21">
        <v>0</v>
      </c>
      <c r="J54" s="21">
        <v>112</v>
      </c>
    </row>
    <row r="55" spans="1:10" x14ac:dyDescent="0.3">
      <c r="A55" s="20">
        <v>60</v>
      </c>
      <c r="B55" s="20" t="s">
        <v>3</v>
      </c>
      <c r="C55" s="20">
        <v>2</v>
      </c>
      <c r="D55" s="20">
        <v>8</v>
      </c>
      <c r="E55" s="20">
        <v>78</v>
      </c>
      <c r="F55" s="15">
        <v>0</v>
      </c>
      <c r="G55" s="15">
        <v>0</v>
      </c>
      <c r="H55" s="20">
        <v>2</v>
      </c>
      <c r="I55" s="21">
        <v>8</v>
      </c>
      <c r="J55" s="21">
        <v>112</v>
      </c>
    </row>
    <row r="56" spans="1:10" x14ac:dyDescent="0.3">
      <c r="A56" s="20">
        <v>62</v>
      </c>
      <c r="B56" s="20" t="s">
        <v>2</v>
      </c>
      <c r="C56" s="20">
        <v>1</v>
      </c>
      <c r="D56" s="20">
        <v>12</v>
      </c>
      <c r="E56" s="20">
        <v>78</v>
      </c>
      <c r="F56" s="15">
        <v>0</v>
      </c>
      <c r="G56" s="15">
        <v>0</v>
      </c>
      <c r="H56" s="20">
        <v>1</v>
      </c>
      <c r="I56" s="21">
        <v>12</v>
      </c>
      <c r="J56" s="21">
        <v>112</v>
      </c>
    </row>
    <row r="57" spans="1:10" x14ac:dyDescent="0.3">
      <c r="A57" s="20">
        <v>63</v>
      </c>
      <c r="B57" s="20" t="s">
        <v>0</v>
      </c>
      <c r="C57" s="20">
        <v>0</v>
      </c>
      <c r="D57" s="20">
        <v>0</v>
      </c>
      <c r="E57" s="20">
        <v>85</v>
      </c>
      <c r="F57" s="15">
        <v>1</v>
      </c>
      <c r="G57" s="15">
        <v>6</v>
      </c>
      <c r="H57" s="20">
        <v>1</v>
      </c>
      <c r="I57" s="21">
        <v>6</v>
      </c>
      <c r="J57" s="21">
        <v>112</v>
      </c>
    </row>
    <row r="58" spans="1:10" x14ac:dyDescent="0.3">
      <c r="A58" s="20">
        <v>64</v>
      </c>
      <c r="B58" s="20" t="s">
        <v>3</v>
      </c>
      <c r="C58" s="20">
        <v>2</v>
      </c>
      <c r="D58" s="20">
        <v>8</v>
      </c>
      <c r="E58" s="20">
        <v>77</v>
      </c>
      <c r="F58" s="15">
        <v>0</v>
      </c>
      <c r="G58" s="15">
        <v>0</v>
      </c>
      <c r="H58" s="20">
        <v>2</v>
      </c>
      <c r="I58" s="21">
        <v>8</v>
      </c>
      <c r="J58" s="21">
        <v>112</v>
      </c>
    </row>
    <row r="59" spans="1:10" x14ac:dyDescent="0.3">
      <c r="A59" s="20">
        <v>65</v>
      </c>
      <c r="B59" s="20" t="s">
        <v>0</v>
      </c>
      <c r="C59" s="20">
        <v>0</v>
      </c>
      <c r="D59" s="20">
        <v>0</v>
      </c>
      <c r="E59" s="20">
        <v>77</v>
      </c>
      <c r="F59" s="15">
        <v>0</v>
      </c>
      <c r="G59" s="15">
        <v>0</v>
      </c>
      <c r="H59" s="20">
        <v>0</v>
      </c>
      <c r="I59" s="21">
        <v>0</v>
      </c>
      <c r="J59" s="21">
        <v>112</v>
      </c>
    </row>
    <row r="60" spans="1:10" x14ac:dyDescent="0.3">
      <c r="A60" s="20">
        <v>66</v>
      </c>
      <c r="B60" s="20" t="s">
        <v>3</v>
      </c>
      <c r="C60" s="20">
        <v>1</v>
      </c>
      <c r="D60" s="20">
        <v>3</v>
      </c>
      <c r="E60" s="20">
        <v>78</v>
      </c>
      <c r="F60" s="15">
        <v>0</v>
      </c>
      <c r="G60" s="15">
        <v>0</v>
      </c>
      <c r="H60" s="20">
        <v>1</v>
      </c>
      <c r="I60" s="21">
        <v>3</v>
      </c>
      <c r="J60" s="21">
        <v>112</v>
      </c>
    </row>
    <row r="61" spans="1:10" x14ac:dyDescent="0.3">
      <c r="A61" s="20">
        <v>67</v>
      </c>
      <c r="B61" s="20" t="s">
        <v>1</v>
      </c>
      <c r="C61" s="20">
        <v>2</v>
      </c>
      <c r="D61" s="20">
        <v>26</v>
      </c>
      <c r="E61" s="20">
        <v>78</v>
      </c>
      <c r="F61" s="15">
        <v>0</v>
      </c>
      <c r="G61" s="15">
        <v>0</v>
      </c>
      <c r="H61" s="20">
        <v>2</v>
      </c>
      <c r="I61" s="21">
        <v>26</v>
      </c>
      <c r="J61" s="21">
        <v>112</v>
      </c>
    </row>
    <row r="62" spans="1:10" x14ac:dyDescent="0.3">
      <c r="A62" s="20">
        <v>68</v>
      </c>
      <c r="B62" s="20" t="s">
        <v>2</v>
      </c>
      <c r="C62" s="20">
        <v>0</v>
      </c>
      <c r="D62" s="20">
        <v>0</v>
      </c>
      <c r="E62" s="20">
        <v>77</v>
      </c>
      <c r="F62" s="15">
        <v>0</v>
      </c>
      <c r="G62" s="15">
        <v>0</v>
      </c>
      <c r="H62" s="20">
        <v>0</v>
      </c>
      <c r="I62" s="21">
        <v>0</v>
      </c>
      <c r="J62" s="21">
        <v>112</v>
      </c>
    </row>
    <row r="63" spans="1:10" x14ac:dyDescent="0.3">
      <c r="A63" s="20">
        <v>69</v>
      </c>
      <c r="B63" s="20" t="s">
        <v>0</v>
      </c>
      <c r="C63" s="20">
        <v>1</v>
      </c>
      <c r="D63" s="20">
        <v>8</v>
      </c>
      <c r="E63" s="20">
        <v>77</v>
      </c>
      <c r="F63" s="15">
        <v>2</v>
      </c>
      <c r="G63" s="15">
        <v>11</v>
      </c>
      <c r="H63" s="20">
        <v>3</v>
      </c>
      <c r="I63" s="21">
        <v>19</v>
      </c>
      <c r="J63" s="21">
        <v>112</v>
      </c>
    </row>
    <row r="64" spans="1:10" x14ac:dyDescent="0.3">
      <c r="A64" s="20">
        <v>70</v>
      </c>
      <c r="B64" s="20" t="s">
        <v>1</v>
      </c>
      <c r="C64" s="20">
        <v>1</v>
      </c>
      <c r="D64" s="20">
        <v>3</v>
      </c>
      <c r="E64" s="20">
        <v>77</v>
      </c>
      <c r="F64" s="15">
        <v>0</v>
      </c>
      <c r="G64" s="15">
        <v>0</v>
      </c>
      <c r="H64" s="20">
        <v>1</v>
      </c>
      <c r="I64" s="21">
        <v>3</v>
      </c>
      <c r="J64" s="21">
        <v>112</v>
      </c>
    </row>
    <row r="65" spans="1:10" x14ac:dyDescent="0.3">
      <c r="A65" s="20">
        <v>71</v>
      </c>
      <c r="B65" s="20" t="s">
        <v>2</v>
      </c>
      <c r="C65" s="20">
        <v>0</v>
      </c>
      <c r="D65" s="20">
        <v>0</v>
      </c>
      <c r="E65" s="20">
        <v>77</v>
      </c>
      <c r="F65" s="15">
        <v>1</v>
      </c>
      <c r="G65" s="15">
        <v>7</v>
      </c>
      <c r="H65" s="20">
        <v>1</v>
      </c>
      <c r="I65" s="21">
        <v>7</v>
      </c>
      <c r="J65" s="21">
        <v>112</v>
      </c>
    </row>
    <row r="66" spans="1:10" x14ac:dyDescent="0.3">
      <c r="A66" s="20">
        <v>72</v>
      </c>
      <c r="B66" s="20" t="s">
        <v>3</v>
      </c>
      <c r="C66" s="20">
        <v>2</v>
      </c>
      <c r="D66" s="20">
        <v>20</v>
      </c>
      <c r="E66" s="20">
        <v>84</v>
      </c>
      <c r="F66" s="15">
        <v>0</v>
      </c>
      <c r="G66" s="15">
        <v>0</v>
      </c>
      <c r="H66" s="20">
        <v>2</v>
      </c>
      <c r="I66" s="21">
        <v>20</v>
      </c>
      <c r="J66" s="21">
        <v>112</v>
      </c>
    </row>
    <row r="67" spans="1:10" x14ac:dyDescent="0.3">
      <c r="A67" s="20">
        <v>73</v>
      </c>
      <c r="B67" s="20" t="s">
        <v>1</v>
      </c>
      <c r="C67" s="20">
        <v>2</v>
      </c>
      <c r="D67" s="20">
        <v>12</v>
      </c>
      <c r="E67" s="20">
        <v>85</v>
      </c>
      <c r="F67" s="15">
        <v>1</v>
      </c>
      <c r="G67" s="15">
        <v>2</v>
      </c>
      <c r="H67" s="20">
        <v>3</v>
      </c>
      <c r="I67" s="21">
        <v>14</v>
      </c>
      <c r="J67" s="21">
        <v>112</v>
      </c>
    </row>
    <row r="68" spans="1:10" x14ac:dyDescent="0.3">
      <c r="A68" s="20">
        <v>74</v>
      </c>
      <c r="B68" s="20" t="s">
        <v>2</v>
      </c>
      <c r="C68" s="20">
        <v>1</v>
      </c>
      <c r="D68" s="20">
        <v>4</v>
      </c>
      <c r="E68" s="20">
        <v>84</v>
      </c>
      <c r="F68" s="15">
        <v>0</v>
      </c>
      <c r="G68" s="15">
        <v>0</v>
      </c>
      <c r="H68" s="20">
        <v>1</v>
      </c>
      <c r="I68" s="21">
        <v>4</v>
      </c>
      <c r="J68" s="21">
        <v>112</v>
      </c>
    </row>
    <row r="69" spans="1:10" x14ac:dyDescent="0.3">
      <c r="A69" s="20">
        <v>75</v>
      </c>
      <c r="B69" s="20" t="s">
        <v>0</v>
      </c>
      <c r="C69" s="20">
        <v>0</v>
      </c>
      <c r="D69" s="20">
        <v>0</v>
      </c>
      <c r="E69" s="20">
        <v>84</v>
      </c>
      <c r="F69" s="15">
        <v>0</v>
      </c>
      <c r="G69" s="15">
        <v>0</v>
      </c>
      <c r="H69" s="20">
        <v>0</v>
      </c>
      <c r="I69" s="21">
        <v>0</v>
      </c>
      <c r="J69" s="21">
        <v>112</v>
      </c>
    </row>
    <row r="70" spans="1:10" x14ac:dyDescent="0.3">
      <c r="A70" s="20">
        <v>77</v>
      </c>
      <c r="B70" s="20" t="s">
        <v>0</v>
      </c>
      <c r="C70" s="20">
        <v>1</v>
      </c>
      <c r="D70" s="20">
        <v>4</v>
      </c>
      <c r="E70" s="20">
        <v>85</v>
      </c>
      <c r="F70" s="15">
        <v>0</v>
      </c>
      <c r="G70" s="15">
        <v>0</v>
      </c>
      <c r="H70" s="20">
        <v>1</v>
      </c>
      <c r="I70" s="21">
        <v>4</v>
      </c>
      <c r="J70" s="21">
        <v>112</v>
      </c>
    </row>
    <row r="71" spans="1:10" x14ac:dyDescent="0.3">
      <c r="A71" s="20">
        <v>78</v>
      </c>
      <c r="B71" s="20" t="s">
        <v>1</v>
      </c>
      <c r="C71" s="20">
        <v>0</v>
      </c>
      <c r="D71" s="20">
        <v>0</v>
      </c>
      <c r="E71" s="20">
        <v>85</v>
      </c>
      <c r="F71" s="15">
        <v>0</v>
      </c>
      <c r="G71" s="15">
        <v>0</v>
      </c>
      <c r="H71" s="20">
        <v>0</v>
      </c>
      <c r="I71" s="21">
        <v>0</v>
      </c>
      <c r="J71" s="21">
        <v>112</v>
      </c>
    </row>
    <row r="72" spans="1:10" x14ac:dyDescent="0.3">
      <c r="A72" s="20">
        <v>79</v>
      </c>
      <c r="B72" s="20" t="s">
        <v>2</v>
      </c>
      <c r="C72" s="20">
        <v>0</v>
      </c>
      <c r="D72" s="20">
        <v>0</v>
      </c>
      <c r="E72" s="20">
        <v>85</v>
      </c>
      <c r="F72" s="15">
        <v>0</v>
      </c>
      <c r="G72" s="15">
        <v>0</v>
      </c>
      <c r="H72" s="20">
        <v>0</v>
      </c>
      <c r="I72" s="21">
        <v>0</v>
      </c>
      <c r="J72" s="21">
        <v>112</v>
      </c>
    </row>
    <row r="73" spans="1:10" x14ac:dyDescent="0.3">
      <c r="A73" s="20">
        <v>80</v>
      </c>
      <c r="B73" s="20" t="s">
        <v>3</v>
      </c>
      <c r="C73" s="20">
        <v>2</v>
      </c>
      <c r="D73" s="20">
        <v>12</v>
      </c>
      <c r="E73" s="20">
        <v>85</v>
      </c>
      <c r="F73" s="15">
        <v>0</v>
      </c>
      <c r="G73" s="15">
        <v>0</v>
      </c>
      <c r="H73" s="20">
        <v>2</v>
      </c>
      <c r="I73" s="21">
        <v>12</v>
      </c>
      <c r="J73" s="21">
        <v>112</v>
      </c>
    </row>
    <row r="74" spans="1:10" x14ac:dyDescent="0.3">
      <c r="A74" s="20">
        <v>82</v>
      </c>
      <c r="B74" s="20" t="s">
        <v>0</v>
      </c>
      <c r="C74" s="20">
        <v>1</v>
      </c>
      <c r="D74" s="20">
        <v>5</v>
      </c>
      <c r="E74" s="20">
        <v>83</v>
      </c>
      <c r="F74" s="15">
        <v>0</v>
      </c>
      <c r="G74" s="15">
        <v>0</v>
      </c>
      <c r="H74" s="20">
        <v>1</v>
      </c>
      <c r="I74" s="21">
        <v>5</v>
      </c>
      <c r="J74" s="21">
        <v>112</v>
      </c>
    </row>
    <row r="75" spans="1:10" x14ac:dyDescent="0.3">
      <c r="A75" s="20">
        <v>84</v>
      </c>
      <c r="B75" s="20" t="s">
        <v>3</v>
      </c>
      <c r="C75" s="20">
        <v>1</v>
      </c>
      <c r="D75" s="20">
        <v>2</v>
      </c>
      <c r="E75" s="20">
        <v>84</v>
      </c>
      <c r="F75" s="15">
        <v>1</v>
      </c>
      <c r="G75" s="15">
        <v>2</v>
      </c>
      <c r="H75" s="20">
        <v>2</v>
      </c>
      <c r="I75" s="21">
        <v>4</v>
      </c>
      <c r="J75" s="21">
        <v>112</v>
      </c>
    </row>
    <row r="76" spans="1:10" x14ac:dyDescent="0.3">
      <c r="A76" s="20">
        <v>85</v>
      </c>
      <c r="B76" s="20" t="s">
        <v>1</v>
      </c>
      <c r="C76" s="20">
        <v>0</v>
      </c>
      <c r="D76" s="20">
        <v>0</v>
      </c>
      <c r="E76" s="20">
        <v>84</v>
      </c>
      <c r="F76" s="15">
        <v>0</v>
      </c>
      <c r="G76" s="15">
        <v>0</v>
      </c>
      <c r="H76" s="20">
        <v>0</v>
      </c>
      <c r="I76" s="21">
        <v>0</v>
      </c>
      <c r="J76" s="21">
        <v>112</v>
      </c>
    </row>
    <row r="77" spans="1:10" x14ac:dyDescent="0.3">
      <c r="A77" s="20">
        <v>86</v>
      </c>
      <c r="B77" s="20" t="s">
        <v>0</v>
      </c>
      <c r="C77" s="20">
        <v>1</v>
      </c>
      <c r="D77" s="20">
        <v>6</v>
      </c>
      <c r="E77" s="20">
        <v>84</v>
      </c>
      <c r="F77" s="15">
        <v>0</v>
      </c>
      <c r="G77" s="15">
        <v>0</v>
      </c>
      <c r="H77" s="20">
        <v>1</v>
      </c>
      <c r="I77" s="21">
        <v>6</v>
      </c>
      <c r="J77" s="21">
        <v>112</v>
      </c>
    </row>
    <row r="78" spans="1:10" x14ac:dyDescent="0.3">
      <c r="A78" s="20">
        <v>87</v>
      </c>
      <c r="B78" s="20" t="s">
        <v>3</v>
      </c>
      <c r="C78" s="20">
        <v>3</v>
      </c>
      <c r="D78" s="20">
        <v>12</v>
      </c>
      <c r="E78" s="20">
        <v>83</v>
      </c>
      <c r="F78" s="15">
        <v>0</v>
      </c>
      <c r="G78" s="15">
        <v>0</v>
      </c>
      <c r="H78" s="20">
        <v>3</v>
      </c>
      <c r="I78" s="21">
        <v>12</v>
      </c>
      <c r="J78" s="21">
        <v>112</v>
      </c>
    </row>
    <row r="79" spans="1:10" x14ac:dyDescent="0.3">
      <c r="A79" s="20">
        <v>88</v>
      </c>
      <c r="B79" s="20" t="s">
        <v>2</v>
      </c>
      <c r="C79" s="20">
        <v>0</v>
      </c>
      <c r="D79" s="20">
        <v>0</v>
      </c>
      <c r="E79" s="20">
        <v>84</v>
      </c>
      <c r="F79" s="15">
        <v>0</v>
      </c>
      <c r="G79" s="15">
        <v>0</v>
      </c>
      <c r="H79" s="20">
        <v>0</v>
      </c>
      <c r="I79" s="21">
        <v>0</v>
      </c>
      <c r="J79" s="21">
        <v>112</v>
      </c>
    </row>
    <row r="80" spans="1:10" x14ac:dyDescent="0.3">
      <c r="A80" s="20">
        <v>90</v>
      </c>
      <c r="B80" s="20" t="s">
        <v>0</v>
      </c>
      <c r="C80" s="20">
        <v>0</v>
      </c>
      <c r="D80" s="20">
        <v>0</v>
      </c>
      <c r="E80" s="20">
        <v>75</v>
      </c>
      <c r="F80" s="15">
        <v>0</v>
      </c>
      <c r="G80" s="15">
        <v>0</v>
      </c>
      <c r="H80" s="20">
        <v>0</v>
      </c>
      <c r="I80" s="21">
        <v>0</v>
      </c>
      <c r="J80" s="21">
        <v>112</v>
      </c>
    </row>
    <row r="81" spans="1:10" x14ac:dyDescent="0.3">
      <c r="A81" s="20">
        <v>91</v>
      </c>
      <c r="B81" s="20" t="s">
        <v>2</v>
      </c>
      <c r="C81" s="20">
        <v>1</v>
      </c>
      <c r="D81" s="20">
        <v>2</v>
      </c>
      <c r="E81" s="20">
        <v>84</v>
      </c>
      <c r="F81" s="15">
        <v>0</v>
      </c>
      <c r="G81" s="15">
        <v>0</v>
      </c>
      <c r="H81" s="20">
        <v>1</v>
      </c>
      <c r="I81" s="21">
        <v>2</v>
      </c>
      <c r="J81" s="21">
        <v>112</v>
      </c>
    </row>
    <row r="82" spans="1:10" x14ac:dyDescent="0.3">
      <c r="A82" s="20">
        <v>92</v>
      </c>
      <c r="B82" s="20" t="s">
        <v>3</v>
      </c>
      <c r="C82" s="20">
        <v>2</v>
      </c>
      <c r="D82" s="20">
        <v>11</v>
      </c>
      <c r="E82" s="20">
        <v>83</v>
      </c>
      <c r="F82" s="15">
        <v>1</v>
      </c>
      <c r="G82" s="15">
        <v>9</v>
      </c>
      <c r="H82" s="20">
        <v>3</v>
      </c>
      <c r="I82" s="21">
        <v>20</v>
      </c>
      <c r="J82" s="21">
        <v>112</v>
      </c>
    </row>
    <row r="83" spans="1:10" x14ac:dyDescent="0.3">
      <c r="A83" s="20">
        <v>93</v>
      </c>
      <c r="B83" s="20" t="s">
        <v>1</v>
      </c>
      <c r="C83" s="20">
        <v>3</v>
      </c>
      <c r="D83" s="20">
        <v>33</v>
      </c>
      <c r="E83" s="20">
        <v>83</v>
      </c>
      <c r="F83" s="15">
        <v>0</v>
      </c>
      <c r="G83" s="15">
        <v>0</v>
      </c>
      <c r="H83" s="20">
        <v>3</v>
      </c>
      <c r="I83" s="21">
        <v>33</v>
      </c>
      <c r="J83" s="21">
        <v>112</v>
      </c>
    </row>
    <row r="84" spans="1:10" x14ac:dyDescent="0.3">
      <c r="A84" s="20">
        <v>94</v>
      </c>
      <c r="B84" s="20" t="s">
        <v>2</v>
      </c>
      <c r="C84" s="20">
        <v>1</v>
      </c>
      <c r="D84" s="20">
        <v>6</v>
      </c>
      <c r="E84" s="20">
        <v>83</v>
      </c>
      <c r="F84" s="15">
        <v>0</v>
      </c>
      <c r="G84" s="15">
        <v>0</v>
      </c>
      <c r="H84" s="20">
        <v>1</v>
      </c>
      <c r="I84" s="21">
        <v>6</v>
      </c>
      <c r="J84" s="21">
        <v>112</v>
      </c>
    </row>
    <row r="85" spans="1:10" x14ac:dyDescent="0.3">
      <c r="A85" s="20">
        <v>95</v>
      </c>
      <c r="B85" s="20" t="s">
        <v>0</v>
      </c>
      <c r="C85" s="20">
        <v>2</v>
      </c>
      <c r="D85" s="20">
        <v>22</v>
      </c>
      <c r="E85" s="20">
        <v>84</v>
      </c>
      <c r="F85" s="15">
        <v>0</v>
      </c>
      <c r="G85" s="15">
        <v>0</v>
      </c>
      <c r="H85" s="20">
        <v>2</v>
      </c>
      <c r="I85" s="21">
        <v>22</v>
      </c>
      <c r="J85" s="21">
        <v>112</v>
      </c>
    </row>
    <row r="86" spans="1:10" x14ac:dyDescent="0.3">
      <c r="A86" s="20">
        <v>96</v>
      </c>
      <c r="B86" s="20" t="s">
        <v>3</v>
      </c>
      <c r="C86" s="20">
        <v>0</v>
      </c>
      <c r="D86" s="20">
        <v>0</v>
      </c>
      <c r="E86" s="20">
        <v>83</v>
      </c>
      <c r="F86" s="15">
        <v>0</v>
      </c>
      <c r="G86" s="15">
        <v>0</v>
      </c>
      <c r="H86" s="20">
        <v>0</v>
      </c>
      <c r="I86" s="21">
        <v>0</v>
      </c>
      <c r="J86" s="21">
        <v>112</v>
      </c>
    </row>
    <row r="87" spans="1:10" x14ac:dyDescent="0.3">
      <c r="A87" s="20">
        <v>98</v>
      </c>
      <c r="B87" s="20" t="s">
        <v>2</v>
      </c>
      <c r="C87" s="20">
        <v>0</v>
      </c>
      <c r="D87" s="20">
        <v>0</v>
      </c>
      <c r="E87" s="20">
        <v>83</v>
      </c>
      <c r="F87" s="15">
        <v>0</v>
      </c>
      <c r="G87" s="15">
        <v>0</v>
      </c>
      <c r="H87" s="20">
        <v>0</v>
      </c>
      <c r="I87" s="21">
        <v>0</v>
      </c>
      <c r="J87" s="21">
        <v>112</v>
      </c>
    </row>
    <row r="88" spans="1:10" x14ac:dyDescent="0.3">
      <c r="A88" s="20">
        <v>99</v>
      </c>
      <c r="B88" s="20" t="s">
        <v>0</v>
      </c>
      <c r="C88" s="20">
        <v>0</v>
      </c>
      <c r="D88" s="20">
        <v>0</v>
      </c>
      <c r="E88" s="20">
        <v>84</v>
      </c>
      <c r="F88" s="15">
        <v>0</v>
      </c>
      <c r="G88" s="15">
        <v>0</v>
      </c>
      <c r="H88" s="20">
        <v>0</v>
      </c>
      <c r="I88" s="21">
        <v>0</v>
      </c>
      <c r="J88" s="21">
        <v>112</v>
      </c>
    </row>
    <row r="89" spans="1:10" x14ac:dyDescent="0.3">
      <c r="A89" s="20">
        <v>100</v>
      </c>
      <c r="B89" s="20" t="s">
        <v>3</v>
      </c>
      <c r="C89" s="20">
        <v>3</v>
      </c>
      <c r="D89" s="20">
        <v>14</v>
      </c>
      <c r="E89" s="20">
        <v>84</v>
      </c>
      <c r="F89" s="15">
        <v>0</v>
      </c>
      <c r="G89" s="15">
        <v>0</v>
      </c>
      <c r="H89" s="20">
        <v>3</v>
      </c>
      <c r="I89" s="21">
        <v>14</v>
      </c>
      <c r="J89" s="21">
        <v>112</v>
      </c>
    </row>
    <row r="90" spans="1:10" x14ac:dyDescent="0.3">
      <c r="A90" s="20">
        <v>101</v>
      </c>
      <c r="B90" s="20" t="s">
        <v>0</v>
      </c>
      <c r="C90" s="20">
        <v>1</v>
      </c>
      <c r="D90" s="20">
        <v>2</v>
      </c>
      <c r="E90" s="20">
        <v>83</v>
      </c>
      <c r="F90" s="15">
        <v>0</v>
      </c>
      <c r="G90" s="15">
        <v>0</v>
      </c>
      <c r="H90" s="20">
        <v>1</v>
      </c>
      <c r="I90" s="21">
        <v>2</v>
      </c>
      <c r="J90" s="21">
        <v>112</v>
      </c>
    </row>
    <row r="91" spans="1:10" x14ac:dyDescent="0.3">
      <c r="A91" s="20">
        <v>102</v>
      </c>
      <c r="B91" s="20" t="s">
        <v>1</v>
      </c>
      <c r="C91" s="20">
        <v>0</v>
      </c>
      <c r="D91" s="20">
        <v>0</v>
      </c>
      <c r="E91" s="20">
        <v>83</v>
      </c>
      <c r="F91" s="15">
        <v>0</v>
      </c>
      <c r="G91" s="15">
        <v>0</v>
      </c>
      <c r="H91" s="20">
        <v>0</v>
      </c>
      <c r="I91" s="21">
        <v>0</v>
      </c>
      <c r="J91" s="21">
        <v>112</v>
      </c>
    </row>
    <row r="92" spans="1:10" x14ac:dyDescent="0.3">
      <c r="A92" s="20">
        <v>104</v>
      </c>
      <c r="B92" s="20" t="s">
        <v>2</v>
      </c>
      <c r="C92" s="20">
        <v>2</v>
      </c>
      <c r="D92" s="20">
        <v>17</v>
      </c>
      <c r="E92" s="20">
        <v>84</v>
      </c>
      <c r="F92" s="15">
        <v>0</v>
      </c>
      <c r="G92" s="15">
        <v>0</v>
      </c>
      <c r="H92" s="20">
        <v>2</v>
      </c>
      <c r="I92" s="21">
        <v>17</v>
      </c>
      <c r="J92" s="21">
        <v>112</v>
      </c>
    </row>
    <row r="93" spans="1:10" x14ac:dyDescent="0.3">
      <c r="A93" s="20">
        <v>106</v>
      </c>
      <c r="B93" s="20" t="s">
        <v>3</v>
      </c>
      <c r="C93" s="20">
        <v>0</v>
      </c>
      <c r="D93" s="20">
        <v>0</v>
      </c>
      <c r="E93" s="20">
        <v>84</v>
      </c>
      <c r="F93" s="15">
        <v>0</v>
      </c>
      <c r="G93" s="15">
        <v>0</v>
      </c>
      <c r="H93" s="20">
        <v>0</v>
      </c>
      <c r="I93" s="21">
        <v>0</v>
      </c>
      <c r="J93" s="21">
        <v>112</v>
      </c>
    </row>
    <row r="94" spans="1:10" x14ac:dyDescent="0.3">
      <c r="A94" s="20">
        <v>107</v>
      </c>
      <c r="B94" s="20" t="s">
        <v>1</v>
      </c>
      <c r="C94" s="20">
        <v>1</v>
      </c>
      <c r="D94" s="20">
        <v>8</v>
      </c>
      <c r="E94" s="20">
        <v>83</v>
      </c>
      <c r="F94" s="15">
        <v>0</v>
      </c>
      <c r="G94" s="15">
        <v>0</v>
      </c>
      <c r="H94" s="20">
        <v>1</v>
      </c>
      <c r="I94" s="21">
        <v>8</v>
      </c>
      <c r="J94" s="21">
        <v>112</v>
      </c>
    </row>
    <row r="95" spans="1:10" x14ac:dyDescent="0.3">
      <c r="A95" s="20">
        <v>108</v>
      </c>
      <c r="B95" s="20" t="s">
        <v>2</v>
      </c>
      <c r="C95" s="20">
        <v>1</v>
      </c>
      <c r="D95" s="20">
        <v>2</v>
      </c>
      <c r="E95" s="20">
        <v>84</v>
      </c>
      <c r="F95" s="15">
        <v>0</v>
      </c>
      <c r="G95" s="15">
        <v>0</v>
      </c>
      <c r="H95" s="20">
        <v>1</v>
      </c>
      <c r="I95" s="21">
        <v>2</v>
      </c>
      <c r="J95" s="21">
        <v>112</v>
      </c>
    </row>
    <row r="96" spans="1:10" x14ac:dyDescent="0.3">
      <c r="A96" s="20">
        <v>109</v>
      </c>
      <c r="B96" s="20" t="s">
        <v>0</v>
      </c>
      <c r="C96" s="20">
        <v>1</v>
      </c>
      <c r="D96" s="20">
        <v>4</v>
      </c>
      <c r="E96" s="20">
        <v>83</v>
      </c>
      <c r="F96" s="15">
        <v>0</v>
      </c>
      <c r="G96" s="15">
        <v>0</v>
      </c>
      <c r="H96" s="20">
        <v>1</v>
      </c>
      <c r="I96" s="21">
        <v>4</v>
      </c>
      <c r="J96" s="21">
        <v>112</v>
      </c>
    </row>
    <row r="97" spans="1:10" x14ac:dyDescent="0.3">
      <c r="A97" s="20">
        <v>110</v>
      </c>
      <c r="B97" s="20" t="s">
        <v>3</v>
      </c>
      <c r="C97" s="20">
        <v>3</v>
      </c>
      <c r="D97" s="20">
        <v>28</v>
      </c>
      <c r="E97" s="20">
        <v>83</v>
      </c>
      <c r="F97" s="15">
        <v>1</v>
      </c>
      <c r="G97" s="15">
        <v>5</v>
      </c>
      <c r="H97" s="20">
        <v>4</v>
      </c>
      <c r="I97" s="21">
        <v>33</v>
      </c>
      <c r="J97" s="21">
        <v>112</v>
      </c>
    </row>
    <row r="98" spans="1:10" x14ac:dyDescent="0.3">
      <c r="A98" s="20">
        <v>111</v>
      </c>
      <c r="B98" s="20" t="s">
        <v>1</v>
      </c>
      <c r="C98" s="20">
        <v>2</v>
      </c>
      <c r="D98" s="20">
        <v>11</v>
      </c>
      <c r="E98" s="20">
        <v>83</v>
      </c>
      <c r="F98" s="15">
        <v>0</v>
      </c>
      <c r="G98" s="15">
        <v>0</v>
      </c>
      <c r="H98" s="20">
        <v>2</v>
      </c>
      <c r="I98" s="21">
        <v>11</v>
      </c>
      <c r="J98" s="21">
        <v>112</v>
      </c>
    </row>
    <row r="99" spans="1:10" x14ac:dyDescent="0.3">
      <c r="A99" s="20">
        <v>112</v>
      </c>
      <c r="B99" s="20" t="s">
        <v>2</v>
      </c>
      <c r="C99" s="20">
        <v>0</v>
      </c>
      <c r="D99" s="20">
        <v>0</v>
      </c>
      <c r="E99" s="20">
        <v>83</v>
      </c>
      <c r="F99" s="15">
        <v>0</v>
      </c>
      <c r="G99" s="15">
        <v>0</v>
      </c>
      <c r="H99" s="20">
        <v>0</v>
      </c>
      <c r="I99" s="21">
        <v>0</v>
      </c>
      <c r="J99" s="21">
        <v>112</v>
      </c>
    </row>
    <row r="100" spans="1:10" x14ac:dyDescent="0.3">
      <c r="A100" s="20">
        <v>113</v>
      </c>
      <c r="B100" s="20" t="s">
        <v>1</v>
      </c>
      <c r="C100" s="20">
        <v>1</v>
      </c>
      <c r="D100" s="20">
        <v>8</v>
      </c>
      <c r="E100" s="20">
        <v>82</v>
      </c>
      <c r="F100" s="15">
        <v>0</v>
      </c>
      <c r="G100" s="15">
        <v>0</v>
      </c>
      <c r="H100" s="20">
        <v>1</v>
      </c>
      <c r="I100" s="21">
        <v>8</v>
      </c>
      <c r="J100" s="21">
        <v>112</v>
      </c>
    </row>
    <row r="101" spans="1:10" x14ac:dyDescent="0.3">
      <c r="A101" s="20">
        <v>114</v>
      </c>
      <c r="B101" s="20" t="s">
        <v>0</v>
      </c>
      <c r="C101" s="20">
        <v>2</v>
      </c>
      <c r="D101" s="20">
        <v>9</v>
      </c>
      <c r="E101" s="20">
        <v>83</v>
      </c>
      <c r="F101" s="15">
        <v>0</v>
      </c>
      <c r="G101" s="15">
        <v>0</v>
      </c>
      <c r="H101" s="20">
        <v>2</v>
      </c>
      <c r="I101" s="21">
        <v>9</v>
      </c>
      <c r="J101" s="21">
        <v>112</v>
      </c>
    </row>
    <row r="102" spans="1:10" x14ac:dyDescent="0.3">
      <c r="A102" s="20">
        <v>115</v>
      </c>
      <c r="B102" s="20" t="s">
        <v>3</v>
      </c>
      <c r="C102" s="20">
        <v>1</v>
      </c>
      <c r="D102" s="20">
        <v>8</v>
      </c>
      <c r="E102" s="20">
        <v>82</v>
      </c>
      <c r="F102" s="15">
        <v>0</v>
      </c>
      <c r="G102" s="15">
        <v>0</v>
      </c>
      <c r="H102" s="20">
        <v>1</v>
      </c>
      <c r="I102" s="21">
        <v>8</v>
      </c>
      <c r="J102" s="21">
        <v>112</v>
      </c>
    </row>
    <row r="103" spans="1:10" x14ac:dyDescent="0.3">
      <c r="A103" s="20">
        <v>116</v>
      </c>
      <c r="B103" s="20" t="s">
        <v>2</v>
      </c>
      <c r="C103" s="20">
        <v>0</v>
      </c>
      <c r="D103" s="20">
        <v>0</v>
      </c>
      <c r="E103" s="20">
        <v>82</v>
      </c>
      <c r="F103" s="15">
        <v>0</v>
      </c>
      <c r="G103" s="15">
        <v>0</v>
      </c>
      <c r="H103" s="20">
        <v>0</v>
      </c>
      <c r="I103" s="21">
        <v>0</v>
      </c>
      <c r="J103" s="21">
        <v>112</v>
      </c>
    </row>
    <row r="104" spans="1:10" x14ac:dyDescent="0.3">
      <c r="A104" s="20">
        <v>117</v>
      </c>
      <c r="B104" s="20" t="s">
        <v>0</v>
      </c>
      <c r="C104" s="20">
        <v>0</v>
      </c>
      <c r="D104" s="20">
        <v>0</v>
      </c>
      <c r="E104" s="20">
        <v>82</v>
      </c>
      <c r="F104" s="15">
        <v>0</v>
      </c>
      <c r="G104" s="15">
        <v>0</v>
      </c>
      <c r="H104" s="20">
        <v>0</v>
      </c>
      <c r="I104" s="21">
        <v>0</v>
      </c>
      <c r="J104" s="21">
        <v>112</v>
      </c>
    </row>
    <row r="105" spans="1:10" x14ac:dyDescent="0.3">
      <c r="A105" s="20">
        <v>118</v>
      </c>
      <c r="B105" s="20" t="s">
        <v>1</v>
      </c>
      <c r="C105" s="20">
        <v>0</v>
      </c>
      <c r="D105" s="20">
        <v>0</v>
      </c>
      <c r="E105" s="20">
        <v>82</v>
      </c>
      <c r="F105" s="15">
        <v>0</v>
      </c>
      <c r="G105" s="15">
        <v>0</v>
      </c>
      <c r="H105" s="20">
        <v>0</v>
      </c>
      <c r="I105" s="21">
        <v>0</v>
      </c>
      <c r="J105" s="21">
        <v>112</v>
      </c>
    </row>
    <row r="106" spans="1:10" x14ac:dyDescent="0.3">
      <c r="A106" s="20">
        <v>120</v>
      </c>
      <c r="B106" s="20" t="s">
        <v>3</v>
      </c>
      <c r="C106" s="20">
        <v>2</v>
      </c>
      <c r="D106" s="20">
        <v>13</v>
      </c>
      <c r="E106" s="20">
        <v>82</v>
      </c>
      <c r="F106" s="15">
        <v>1</v>
      </c>
      <c r="G106" s="15">
        <v>6</v>
      </c>
      <c r="H106" s="20">
        <v>3</v>
      </c>
      <c r="I106" s="21">
        <v>19</v>
      </c>
      <c r="J106" s="21">
        <v>112</v>
      </c>
    </row>
    <row r="107" spans="1:10" x14ac:dyDescent="0.3">
      <c r="A107" s="20">
        <v>121</v>
      </c>
      <c r="B107" s="20" t="s">
        <v>1</v>
      </c>
      <c r="C107" s="20">
        <v>2</v>
      </c>
      <c r="D107" s="20">
        <v>7</v>
      </c>
      <c r="E107" s="20">
        <v>82</v>
      </c>
      <c r="F107" s="15">
        <v>0</v>
      </c>
      <c r="G107" s="15">
        <v>0</v>
      </c>
      <c r="H107" s="20">
        <v>2</v>
      </c>
      <c r="I107" s="21">
        <v>7</v>
      </c>
      <c r="J107" s="21">
        <v>112</v>
      </c>
    </row>
    <row r="108" spans="1:10" x14ac:dyDescent="0.3">
      <c r="A108" s="20">
        <v>122</v>
      </c>
      <c r="B108" s="20" t="s">
        <v>0</v>
      </c>
      <c r="C108" s="20">
        <v>0</v>
      </c>
      <c r="D108" s="20">
        <v>0</v>
      </c>
      <c r="E108" s="20">
        <v>82</v>
      </c>
      <c r="F108" s="15">
        <v>0</v>
      </c>
      <c r="G108" s="15">
        <v>0</v>
      </c>
      <c r="H108" s="20">
        <v>0</v>
      </c>
      <c r="I108" s="21">
        <v>0</v>
      </c>
      <c r="J108" s="21">
        <v>112</v>
      </c>
    </row>
    <row r="109" spans="1:10" x14ac:dyDescent="0.3">
      <c r="A109" s="20">
        <v>123</v>
      </c>
      <c r="B109" s="20" t="s">
        <v>3</v>
      </c>
      <c r="C109" s="20">
        <v>0</v>
      </c>
      <c r="D109" s="20">
        <v>0</v>
      </c>
      <c r="E109" s="20">
        <v>82</v>
      </c>
      <c r="F109" s="15">
        <v>0</v>
      </c>
      <c r="G109" s="15">
        <v>0</v>
      </c>
      <c r="H109" s="20">
        <v>0</v>
      </c>
      <c r="I109" s="21">
        <v>0</v>
      </c>
      <c r="J109" s="21">
        <v>112</v>
      </c>
    </row>
    <row r="110" spans="1:10" x14ac:dyDescent="0.3">
      <c r="A110" s="20">
        <v>124</v>
      </c>
      <c r="B110" s="20" t="s">
        <v>2</v>
      </c>
      <c r="C110" s="20">
        <v>2</v>
      </c>
      <c r="D110" s="20">
        <v>8</v>
      </c>
      <c r="E110" s="20">
        <v>82</v>
      </c>
      <c r="F110" s="15">
        <v>0</v>
      </c>
      <c r="G110" s="15">
        <v>0</v>
      </c>
      <c r="H110" s="20">
        <v>2</v>
      </c>
      <c r="I110" s="21">
        <v>8</v>
      </c>
      <c r="J110" s="21">
        <v>112</v>
      </c>
    </row>
    <row r="111" spans="1:10" x14ac:dyDescent="0.3">
      <c r="A111" s="20">
        <v>125</v>
      </c>
      <c r="B111" s="20" t="s">
        <v>0</v>
      </c>
      <c r="C111" s="20">
        <v>0</v>
      </c>
      <c r="D111" s="20">
        <v>0</v>
      </c>
      <c r="E111" s="20">
        <v>82</v>
      </c>
      <c r="F111" s="15">
        <v>0</v>
      </c>
      <c r="G111" s="15">
        <v>0</v>
      </c>
      <c r="H111" s="20">
        <v>0</v>
      </c>
      <c r="I111" s="21">
        <v>0</v>
      </c>
      <c r="J111" s="21">
        <v>112</v>
      </c>
    </row>
    <row r="112" spans="1:10" x14ac:dyDescent="0.3">
      <c r="A112" s="20">
        <v>126</v>
      </c>
      <c r="B112" s="20" t="s">
        <v>3</v>
      </c>
      <c r="C112" s="20">
        <v>0</v>
      </c>
      <c r="D112" s="20">
        <v>0</v>
      </c>
      <c r="E112" s="20">
        <v>83</v>
      </c>
      <c r="F112" s="15">
        <v>0</v>
      </c>
      <c r="G112" s="15">
        <v>0</v>
      </c>
      <c r="H112" s="20">
        <v>0</v>
      </c>
      <c r="I112" s="21">
        <v>0</v>
      </c>
      <c r="J112" s="21">
        <v>112</v>
      </c>
    </row>
    <row r="113" spans="1:10" x14ac:dyDescent="0.3">
      <c r="A113" s="20">
        <v>127</v>
      </c>
      <c r="B113" s="20" t="s">
        <v>1</v>
      </c>
      <c r="C113" s="20">
        <v>1</v>
      </c>
      <c r="D113" s="20">
        <v>6</v>
      </c>
      <c r="E113" s="20">
        <v>82</v>
      </c>
      <c r="F113" s="15">
        <v>0</v>
      </c>
      <c r="G113" s="15">
        <v>0</v>
      </c>
      <c r="H113" s="20">
        <v>1</v>
      </c>
      <c r="I113" s="21">
        <v>6</v>
      </c>
      <c r="J113" s="21">
        <v>112</v>
      </c>
    </row>
    <row r="114" spans="1:10" x14ac:dyDescent="0.3">
      <c r="A114" s="20">
        <v>128</v>
      </c>
      <c r="B114" s="20" t="s">
        <v>2</v>
      </c>
      <c r="C114" s="20">
        <v>0</v>
      </c>
      <c r="D114" s="20">
        <v>0</v>
      </c>
      <c r="E114" s="20">
        <v>83</v>
      </c>
      <c r="F114" s="15">
        <v>0</v>
      </c>
      <c r="G114" s="15">
        <v>0</v>
      </c>
      <c r="H114" s="20">
        <v>0</v>
      </c>
      <c r="I114" s="21">
        <v>0</v>
      </c>
      <c r="J114" s="21">
        <v>112</v>
      </c>
    </row>
    <row r="115" spans="1:10" x14ac:dyDescent="0.3">
      <c r="A115" s="20">
        <v>131</v>
      </c>
      <c r="B115" s="20" t="s">
        <v>2</v>
      </c>
      <c r="C115" s="20">
        <v>0</v>
      </c>
      <c r="D115" s="20">
        <v>0</v>
      </c>
      <c r="E115" s="20">
        <v>82</v>
      </c>
      <c r="F115" s="15">
        <v>1</v>
      </c>
      <c r="G115" s="15">
        <v>5</v>
      </c>
      <c r="H115" s="20">
        <v>1</v>
      </c>
      <c r="I115" s="21">
        <v>5</v>
      </c>
      <c r="J115" s="21">
        <v>112</v>
      </c>
    </row>
    <row r="116" spans="1:10" x14ac:dyDescent="0.3">
      <c r="A116" s="20">
        <v>132</v>
      </c>
      <c r="B116" s="20" t="s">
        <v>3</v>
      </c>
      <c r="C116" s="20">
        <v>1</v>
      </c>
      <c r="D116" s="20">
        <v>11</v>
      </c>
      <c r="E116" s="20">
        <v>83</v>
      </c>
      <c r="F116" s="15">
        <v>0</v>
      </c>
      <c r="G116" s="15">
        <v>0</v>
      </c>
      <c r="H116" s="20">
        <v>1</v>
      </c>
      <c r="I116" s="21">
        <v>11</v>
      </c>
      <c r="J116" s="21">
        <v>112</v>
      </c>
    </row>
    <row r="117" spans="1:10" x14ac:dyDescent="0.3">
      <c r="A117" s="20">
        <v>134</v>
      </c>
      <c r="B117" s="20" t="s">
        <v>1</v>
      </c>
      <c r="C117" s="20">
        <v>1</v>
      </c>
      <c r="D117" s="20">
        <v>3</v>
      </c>
      <c r="E117" s="20">
        <v>83</v>
      </c>
      <c r="F117" s="15">
        <v>0</v>
      </c>
      <c r="G117" s="15">
        <v>0</v>
      </c>
      <c r="H117" s="20">
        <v>1</v>
      </c>
      <c r="I117" s="21">
        <v>3</v>
      </c>
      <c r="J117" s="21">
        <v>112</v>
      </c>
    </row>
    <row r="118" spans="1:10" x14ac:dyDescent="0.3">
      <c r="A118" s="20">
        <v>136</v>
      </c>
      <c r="B118" s="20" t="s">
        <v>3</v>
      </c>
      <c r="C118" s="20">
        <v>3</v>
      </c>
      <c r="D118" s="20">
        <v>9</v>
      </c>
      <c r="E118" s="20">
        <v>83</v>
      </c>
      <c r="F118" s="15">
        <v>0</v>
      </c>
      <c r="G118" s="15">
        <v>0</v>
      </c>
      <c r="H118" s="20">
        <v>3</v>
      </c>
      <c r="I118" s="21">
        <v>9</v>
      </c>
      <c r="J118" s="21">
        <v>112</v>
      </c>
    </row>
    <row r="119" spans="1:10" x14ac:dyDescent="0.3">
      <c r="A119" s="20">
        <v>137</v>
      </c>
      <c r="B119" s="20" t="s">
        <v>0</v>
      </c>
      <c r="C119" s="20">
        <v>0</v>
      </c>
      <c r="D119" s="20">
        <v>0</v>
      </c>
      <c r="E119" s="20">
        <v>83</v>
      </c>
      <c r="F119" s="15">
        <v>0</v>
      </c>
      <c r="G119" s="15">
        <v>0</v>
      </c>
      <c r="H119" s="20">
        <v>0</v>
      </c>
      <c r="I119" s="21">
        <v>0</v>
      </c>
      <c r="J119" s="21">
        <v>112</v>
      </c>
    </row>
    <row r="120" spans="1:10" x14ac:dyDescent="0.3">
      <c r="A120" s="20">
        <v>138</v>
      </c>
      <c r="B120" s="20" t="s">
        <v>3</v>
      </c>
      <c r="C120" s="20">
        <v>0</v>
      </c>
      <c r="D120" s="20">
        <v>0</v>
      </c>
      <c r="E120" s="20">
        <v>83</v>
      </c>
      <c r="F120" s="15">
        <v>0</v>
      </c>
      <c r="G120" s="15">
        <v>0</v>
      </c>
      <c r="H120" s="20">
        <v>0</v>
      </c>
      <c r="I120" s="21">
        <v>0</v>
      </c>
      <c r="J120" s="21">
        <v>112</v>
      </c>
    </row>
    <row r="121" spans="1:10" x14ac:dyDescent="0.3">
      <c r="A121" s="20">
        <v>139</v>
      </c>
      <c r="B121" s="20" t="s">
        <v>1</v>
      </c>
      <c r="C121" s="20">
        <v>0</v>
      </c>
      <c r="D121" s="20">
        <v>0</v>
      </c>
      <c r="E121" s="20">
        <v>83</v>
      </c>
      <c r="F121" s="15">
        <v>0</v>
      </c>
      <c r="G121" s="15">
        <v>0</v>
      </c>
      <c r="H121" s="20">
        <v>0</v>
      </c>
      <c r="I121" s="21">
        <v>0</v>
      </c>
      <c r="J121" s="21">
        <v>112</v>
      </c>
    </row>
    <row r="122" spans="1:10" x14ac:dyDescent="0.3">
      <c r="A122" s="20">
        <v>140</v>
      </c>
      <c r="B122" s="20" t="s">
        <v>2</v>
      </c>
      <c r="C122" s="20">
        <v>1</v>
      </c>
      <c r="D122" s="20">
        <v>2</v>
      </c>
      <c r="E122" s="20">
        <v>83</v>
      </c>
      <c r="F122" s="15">
        <v>0</v>
      </c>
      <c r="G122" s="15">
        <v>0</v>
      </c>
      <c r="H122" s="20">
        <v>1</v>
      </c>
      <c r="I122" s="21">
        <v>2</v>
      </c>
      <c r="J122" s="21">
        <v>112</v>
      </c>
    </row>
    <row r="123" spans="1:10" x14ac:dyDescent="0.3">
      <c r="A123" s="20">
        <v>141</v>
      </c>
      <c r="B123" s="20" t="s">
        <v>1</v>
      </c>
      <c r="C123" s="20">
        <v>1</v>
      </c>
      <c r="D123" s="20">
        <v>7</v>
      </c>
      <c r="E123" s="20">
        <v>83</v>
      </c>
      <c r="F123" s="15">
        <v>1</v>
      </c>
      <c r="G123" s="15">
        <v>3</v>
      </c>
      <c r="H123" s="20">
        <v>2</v>
      </c>
      <c r="I123" s="21">
        <v>10</v>
      </c>
      <c r="J123" s="21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A023A-460A-4781-9E30-0146437C36FF}">
  <dimension ref="A1:F80"/>
  <sheetViews>
    <sheetView workbookViewId="0">
      <selection activeCell="F7" sqref="F7"/>
    </sheetView>
  </sheetViews>
  <sheetFormatPr defaultColWidth="11.44140625" defaultRowHeight="14.4" x14ac:dyDescent="0.3"/>
  <cols>
    <col min="1" max="1" width="12.33203125" style="14" bestFit="1" customWidth="1"/>
    <col min="2" max="2" width="16.33203125" style="14" customWidth="1"/>
    <col min="3" max="3" width="16.5546875" style="14" customWidth="1"/>
    <col min="4" max="4" width="22.33203125" style="14" customWidth="1"/>
    <col min="5" max="5" width="43.6640625" style="14" customWidth="1"/>
    <col min="6" max="6" width="40.21875" style="14" customWidth="1"/>
    <col min="7" max="16384" width="11.44140625" style="14"/>
  </cols>
  <sheetData>
    <row r="1" spans="1:6" x14ac:dyDescent="0.3">
      <c r="A1" s="2" t="s">
        <v>101</v>
      </c>
      <c r="B1" s="3" t="s">
        <v>111</v>
      </c>
      <c r="C1" s="9" t="s">
        <v>126</v>
      </c>
      <c r="D1" s="9" t="s">
        <v>127</v>
      </c>
      <c r="E1" s="9" t="s">
        <v>156</v>
      </c>
      <c r="F1" s="9" t="s">
        <v>157</v>
      </c>
    </row>
    <row r="2" spans="1:6" x14ac:dyDescent="0.3">
      <c r="A2" s="15">
        <v>3</v>
      </c>
      <c r="B2" s="15" t="s">
        <v>2</v>
      </c>
      <c r="C2" s="23">
        <v>45215</v>
      </c>
      <c r="D2" s="23">
        <v>45274</v>
      </c>
      <c r="E2" s="15">
        <f>D2-C2</f>
        <v>59</v>
      </c>
      <c r="F2" s="15">
        <v>59</v>
      </c>
    </row>
    <row r="3" spans="1:6" x14ac:dyDescent="0.3">
      <c r="A3" s="15">
        <v>4</v>
      </c>
      <c r="B3" s="15" t="s">
        <v>3</v>
      </c>
      <c r="C3" s="23">
        <v>45215</v>
      </c>
      <c r="D3" s="23">
        <v>45261</v>
      </c>
      <c r="E3" s="15">
        <f t="shared" ref="E3:E42" si="0">D3-C3</f>
        <v>46</v>
      </c>
      <c r="F3" s="15">
        <v>46</v>
      </c>
    </row>
    <row r="4" spans="1:6" x14ac:dyDescent="0.3">
      <c r="A4" s="15">
        <v>6</v>
      </c>
      <c r="B4" s="15" t="s">
        <v>0</v>
      </c>
      <c r="C4" s="23">
        <v>45215</v>
      </c>
      <c r="D4" s="23">
        <v>45271</v>
      </c>
      <c r="E4" s="15">
        <f t="shared" si="0"/>
        <v>56</v>
      </c>
      <c r="F4" s="15">
        <v>56</v>
      </c>
    </row>
    <row r="5" spans="1:6" x14ac:dyDescent="0.3">
      <c r="A5" s="15">
        <v>7</v>
      </c>
      <c r="B5" s="15" t="s">
        <v>2</v>
      </c>
      <c r="C5" s="23">
        <v>45215</v>
      </c>
      <c r="D5" s="23">
        <v>45252</v>
      </c>
      <c r="E5" s="15">
        <f t="shared" si="0"/>
        <v>37</v>
      </c>
      <c r="F5" s="15">
        <v>37</v>
      </c>
    </row>
    <row r="6" spans="1:6" x14ac:dyDescent="0.3">
      <c r="A6" s="15">
        <v>8</v>
      </c>
      <c r="B6" s="15" t="s">
        <v>3</v>
      </c>
      <c r="C6" s="23">
        <v>45215</v>
      </c>
      <c r="D6" s="23">
        <v>45286</v>
      </c>
      <c r="E6" s="15">
        <f t="shared" si="0"/>
        <v>71</v>
      </c>
      <c r="F6" s="15">
        <v>71</v>
      </c>
    </row>
    <row r="7" spans="1:6" x14ac:dyDescent="0.3">
      <c r="A7" s="15">
        <v>9</v>
      </c>
      <c r="B7" s="15" t="s">
        <v>0</v>
      </c>
      <c r="C7" s="23">
        <v>45215</v>
      </c>
      <c r="D7" s="23">
        <v>45262</v>
      </c>
      <c r="E7" s="15">
        <f t="shared" si="0"/>
        <v>47</v>
      </c>
      <c r="F7" s="15">
        <v>47</v>
      </c>
    </row>
    <row r="8" spans="1:6" x14ac:dyDescent="0.3">
      <c r="A8" s="15">
        <v>10</v>
      </c>
      <c r="B8" s="15" t="s">
        <v>3</v>
      </c>
      <c r="C8" s="23">
        <v>45215</v>
      </c>
      <c r="D8" s="23">
        <v>45258</v>
      </c>
      <c r="E8" s="15">
        <f t="shared" si="0"/>
        <v>43</v>
      </c>
      <c r="F8" s="15">
        <v>43</v>
      </c>
    </row>
    <row r="9" spans="1:6" x14ac:dyDescent="0.3">
      <c r="A9" s="15">
        <v>13</v>
      </c>
      <c r="B9" s="15" t="s">
        <v>1</v>
      </c>
      <c r="C9" s="23">
        <v>45215</v>
      </c>
      <c r="D9" s="23">
        <v>45265</v>
      </c>
      <c r="E9" s="15">
        <f t="shared" si="0"/>
        <v>50</v>
      </c>
      <c r="F9" s="15">
        <v>50</v>
      </c>
    </row>
    <row r="10" spans="1:6" x14ac:dyDescent="0.3">
      <c r="A10" s="15">
        <v>14</v>
      </c>
      <c r="B10" s="15" t="s">
        <v>0</v>
      </c>
      <c r="C10" s="23">
        <v>45215</v>
      </c>
      <c r="D10" s="23">
        <v>45243</v>
      </c>
      <c r="E10" s="15">
        <f t="shared" si="0"/>
        <v>28</v>
      </c>
      <c r="F10" s="15">
        <v>28</v>
      </c>
    </row>
    <row r="11" spans="1:6" x14ac:dyDescent="0.3">
      <c r="A11" s="15">
        <v>15</v>
      </c>
      <c r="B11" s="15" t="s">
        <v>2</v>
      </c>
      <c r="C11" s="24">
        <v>45215</v>
      </c>
      <c r="D11" s="23">
        <v>45250</v>
      </c>
      <c r="E11" s="15">
        <f t="shared" si="0"/>
        <v>35</v>
      </c>
      <c r="F11" s="15">
        <v>35</v>
      </c>
    </row>
    <row r="12" spans="1:6" x14ac:dyDescent="0.3">
      <c r="A12" s="15">
        <v>20</v>
      </c>
      <c r="B12" s="15" t="s">
        <v>3</v>
      </c>
      <c r="C12" s="24">
        <v>45215</v>
      </c>
      <c r="D12" s="23">
        <v>45246</v>
      </c>
      <c r="E12" s="15">
        <f t="shared" si="0"/>
        <v>31</v>
      </c>
      <c r="F12" s="15">
        <v>31</v>
      </c>
    </row>
    <row r="13" spans="1:6" x14ac:dyDescent="0.3">
      <c r="A13" s="20">
        <v>22</v>
      </c>
      <c r="B13" s="20" t="s">
        <v>2</v>
      </c>
      <c r="C13" s="24">
        <v>45215</v>
      </c>
      <c r="D13" s="24">
        <v>45327</v>
      </c>
      <c r="E13" s="15"/>
      <c r="F13" s="15">
        <f>D13-C13</f>
        <v>112</v>
      </c>
    </row>
    <row r="14" spans="1:6" x14ac:dyDescent="0.3">
      <c r="A14" s="20">
        <v>24</v>
      </c>
      <c r="B14" s="20" t="s">
        <v>3</v>
      </c>
      <c r="C14" s="24">
        <v>45215</v>
      </c>
      <c r="D14" s="24">
        <v>45223</v>
      </c>
      <c r="E14" s="15">
        <f t="shared" si="0"/>
        <v>8</v>
      </c>
      <c r="F14" s="15">
        <v>8</v>
      </c>
    </row>
    <row r="15" spans="1:6" x14ac:dyDescent="0.3">
      <c r="A15" s="20">
        <v>26</v>
      </c>
      <c r="B15" s="20" t="s">
        <v>1</v>
      </c>
      <c r="C15" s="24">
        <v>45215</v>
      </c>
      <c r="D15" s="24">
        <v>45245</v>
      </c>
      <c r="E15" s="15">
        <f t="shared" si="0"/>
        <v>30</v>
      </c>
      <c r="F15" s="15">
        <v>30</v>
      </c>
    </row>
    <row r="16" spans="1:6" x14ac:dyDescent="0.3">
      <c r="A16" s="20">
        <v>29</v>
      </c>
      <c r="B16" s="20" t="s">
        <v>0</v>
      </c>
      <c r="C16" s="24">
        <v>45215</v>
      </c>
      <c r="D16" s="24">
        <v>45270</v>
      </c>
      <c r="E16" s="15">
        <f t="shared" si="0"/>
        <v>55</v>
      </c>
      <c r="F16" s="15">
        <v>55</v>
      </c>
    </row>
    <row r="17" spans="1:6" x14ac:dyDescent="0.3">
      <c r="A17" s="20">
        <v>30</v>
      </c>
      <c r="B17" s="20" t="s">
        <v>3</v>
      </c>
      <c r="C17" s="24">
        <v>45215</v>
      </c>
      <c r="D17" s="24">
        <v>45295</v>
      </c>
      <c r="E17" s="15">
        <f t="shared" si="0"/>
        <v>80</v>
      </c>
      <c r="F17" s="15">
        <v>80</v>
      </c>
    </row>
    <row r="18" spans="1:6" x14ac:dyDescent="0.3">
      <c r="A18" s="20">
        <v>31</v>
      </c>
      <c r="B18" s="20" t="s">
        <v>1</v>
      </c>
      <c r="C18" s="24">
        <v>45215</v>
      </c>
      <c r="D18" s="24">
        <v>45240</v>
      </c>
      <c r="E18" s="15">
        <f t="shared" si="0"/>
        <v>25</v>
      </c>
      <c r="F18" s="15">
        <v>25</v>
      </c>
    </row>
    <row r="19" spans="1:6" x14ac:dyDescent="0.3">
      <c r="A19" s="20">
        <v>32</v>
      </c>
      <c r="B19" s="20" t="s">
        <v>2</v>
      </c>
      <c r="C19" s="24">
        <v>45216</v>
      </c>
      <c r="D19" s="24">
        <v>45223</v>
      </c>
      <c r="E19" s="15">
        <f t="shared" si="0"/>
        <v>7</v>
      </c>
      <c r="F19" s="15">
        <v>7</v>
      </c>
    </row>
    <row r="20" spans="1:6" x14ac:dyDescent="0.3">
      <c r="A20" s="20">
        <v>33</v>
      </c>
      <c r="B20" s="20" t="s">
        <v>0</v>
      </c>
      <c r="C20" s="24">
        <v>45216</v>
      </c>
      <c r="D20" s="24">
        <v>45224</v>
      </c>
      <c r="E20" s="15">
        <f t="shared" si="0"/>
        <v>8</v>
      </c>
      <c r="F20" s="15">
        <v>8</v>
      </c>
    </row>
    <row r="21" spans="1:6" x14ac:dyDescent="0.3">
      <c r="A21" s="20">
        <v>35</v>
      </c>
      <c r="B21" s="20" t="s">
        <v>1</v>
      </c>
      <c r="C21" s="24">
        <v>45216</v>
      </c>
      <c r="D21" s="24">
        <v>45272</v>
      </c>
      <c r="E21" s="15">
        <f t="shared" si="0"/>
        <v>56</v>
      </c>
      <c r="F21" s="15">
        <v>56</v>
      </c>
    </row>
    <row r="22" spans="1:6" x14ac:dyDescent="0.3">
      <c r="A22" s="20">
        <v>36</v>
      </c>
      <c r="B22" s="20" t="s">
        <v>2</v>
      </c>
      <c r="C22" s="24">
        <v>45216</v>
      </c>
      <c r="D22" s="24">
        <v>45228</v>
      </c>
      <c r="E22" s="15">
        <f t="shared" si="0"/>
        <v>12</v>
      </c>
      <c r="F22" s="15">
        <v>12</v>
      </c>
    </row>
    <row r="23" spans="1:6" x14ac:dyDescent="0.3">
      <c r="A23" s="20">
        <v>37</v>
      </c>
      <c r="B23" s="20" t="s">
        <v>0</v>
      </c>
      <c r="C23" s="24">
        <v>45216</v>
      </c>
      <c r="D23" s="24">
        <v>45297</v>
      </c>
      <c r="E23" s="15">
        <f t="shared" si="0"/>
        <v>81</v>
      </c>
      <c r="F23" s="15">
        <v>81</v>
      </c>
    </row>
    <row r="24" spans="1:6" x14ac:dyDescent="0.3">
      <c r="A24" s="20">
        <v>40</v>
      </c>
      <c r="B24" s="20" t="s">
        <v>3</v>
      </c>
      <c r="C24" s="24">
        <v>45217</v>
      </c>
      <c r="D24" s="24">
        <v>45314</v>
      </c>
      <c r="E24" s="15"/>
      <c r="F24" s="15">
        <f>D24-C24</f>
        <v>97</v>
      </c>
    </row>
    <row r="25" spans="1:6" x14ac:dyDescent="0.3">
      <c r="A25" s="15">
        <v>42</v>
      </c>
      <c r="B25" s="15" t="s">
        <v>1</v>
      </c>
      <c r="C25" s="24">
        <v>45217</v>
      </c>
      <c r="D25" s="23">
        <v>45267</v>
      </c>
      <c r="E25" s="15">
        <f t="shared" si="0"/>
        <v>50</v>
      </c>
      <c r="F25" s="15">
        <v>50</v>
      </c>
    </row>
    <row r="26" spans="1:6" x14ac:dyDescent="0.3">
      <c r="A26" s="20">
        <v>43</v>
      </c>
      <c r="B26" s="20" t="s">
        <v>3</v>
      </c>
      <c r="C26" s="24">
        <v>45217</v>
      </c>
      <c r="D26" s="24">
        <v>45228</v>
      </c>
      <c r="E26" s="15">
        <f t="shared" si="0"/>
        <v>11</v>
      </c>
      <c r="F26" s="15">
        <v>11</v>
      </c>
    </row>
    <row r="27" spans="1:6" x14ac:dyDescent="0.3">
      <c r="A27" s="15">
        <v>44</v>
      </c>
      <c r="B27" s="15" t="s">
        <v>2</v>
      </c>
      <c r="C27" s="24">
        <v>45217</v>
      </c>
      <c r="D27" s="23">
        <v>45287</v>
      </c>
      <c r="E27" s="15">
        <f t="shared" si="0"/>
        <v>70</v>
      </c>
      <c r="F27" s="15">
        <v>70</v>
      </c>
    </row>
    <row r="28" spans="1:6" x14ac:dyDescent="0.3">
      <c r="A28" s="15">
        <v>45</v>
      </c>
      <c r="B28" s="15" t="s">
        <v>0</v>
      </c>
      <c r="C28" s="24">
        <v>45217</v>
      </c>
      <c r="D28" s="23">
        <v>45267</v>
      </c>
      <c r="E28" s="15">
        <f t="shared" si="0"/>
        <v>50</v>
      </c>
      <c r="F28" s="15">
        <v>50</v>
      </c>
    </row>
    <row r="29" spans="1:6" x14ac:dyDescent="0.3">
      <c r="A29" s="15">
        <v>46</v>
      </c>
      <c r="B29" s="15" t="s">
        <v>1</v>
      </c>
      <c r="C29" s="24">
        <v>45217</v>
      </c>
      <c r="D29" s="23">
        <v>45251</v>
      </c>
      <c r="E29" s="15">
        <f t="shared" si="0"/>
        <v>34</v>
      </c>
      <c r="F29" s="15">
        <v>34</v>
      </c>
    </row>
    <row r="30" spans="1:6" x14ac:dyDescent="0.3">
      <c r="A30" s="15">
        <v>47</v>
      </c>
      <c r="B30" s="15" t="s">
        <v>3</v>
      </c>
      <c r="C30" s="24">
        <v>45217</v>
      </c>
      <c r="D30" s="23">
        <v>45225</v>
      </c>
      <c r="E30" s="15">
        <f t="shared" si="0"/>
        <v>8</v>
      </c>
      <c r="F30" s="15">
        <v>8</v>
      </c>
    </row>
    <row r="31" spans="1:6" x14ac:dyDescent="0.3">
      <c r="A31" s="15">
        <v>48</v>
      </c>
      <c r="B31" s="15" t="s">
        <v>2</v>
      </c>
      <c r="C31" s="24">
        <v>45217</v>
      </c>
      <c r="D31" s="23">
        <v>45277</v>
      </c>
      <c r="E31" s="15">
        <f t="shared" si="0"/>
        <v>60</v>
      </c>
      <c r="F31" s="15">
        <v>60</v>
      </c>
    </row>
    <row r="32" spans="1:6" x14ac:dyDescent="0.3">
      <c r="A32" s="15">
        <v>50</v>
      </c>
      <c r="B32" s="15" t="s">
        <v>0</v>
      </c>
      <c r="C32" s="24">
        <v>45222</v>
      </c>
      <c r="D32" s="23">
        <v>45246</v>
      </c>
      <c r="E32" s="15">
        <f t="shared" si="0"/>
        <v>24</v>
      </c>
      <c r="F32" s="15">
        <v>24</v>
      </c>
    </row>
    <row r="33" spans="1:6" x14ac:dyDescent="0.3">
      <c r="A33" s="15">
        <v>51</v>
      </c>
      <c r="B33" s="15" t="s">
        <v>2</v>
      </c>
      <c r="C33" s="24">
        <v>45222</v>
      </c>
      <c r="D33" s="23">
        <v>45297</v>
      </c>
      <c r="E33" s="15">
        <f t="shared" si="0"/>
        <v>75</v>
      </c>
      <c r="F33" s="15">
        <v>75</v>
      </c>
    </row>
    <row r="34" spans="1:6" x14ac:dyDescent="0.3">
      <c r="A34" s="15">
        <v>52</v>
      </c>
      <c r="B34" s="15" t="s">
        <v>3</v>
      </c>
      <c r="C34" s="24">
        <v>45222</v>
      </c>
      <c r="D34" s="23">
        <v>45262</v>
      </c>
      <c r="E34" s="15">
        <f t="shared" si="0"/>
        <v>40</v>
      </c>
      <c r="F34" s="15">
        <v>40</v>
      </c>
    </row>
    <row r="35" spans="1:6" x14ac:dyDescent="0.3">
      <c r="A35" s="20">
        <v>55</v>
      </c>
      <c r="B35" s="20" t="s">
        <v>1</v>
      </c>
      <c r="C35" s="24">
        <v>45222</v>
      </c>
      <c r="D35" s="24">
        <v>45306</v>
      </c>
      <c r="E35" s="15"/>
      <c r="F35" s="15">
        <f>D35-C35</f>
        <v>84</v>
      </c>
    </row>
    <row r="36" spans="1:6" x14ac:dyDescent="0.3">
      <c r="A36" s="20">
        <v>58</v>
      </c>
      <c r="B36" s="20" t="s">
        <v>0</v>
      </c>
      <c r="C36" s="24">
        <v>45222</v>
      </c>
      <c r="D36" s="24">
        <v>45275</v>
      </c>
      <c r="E36" s="15">
        <f t="shared" si="0"/>
        <v>53</v>
      </c>
      <c r="F36" s="15">
        <v>53</v>
      </c>
    </row>
    <row r="37" spans="1:6" x14ac:dyDescent="0.3">
      <c r="A37" s="20">
        <v>60</v>
      </c>
      <c r="B37" s="20" t="s">
        <v>3</v>
      </c>
      <c r="C37" s="24">
        <v>45222</v>
      </c>
      <c r="D37" s="24">
        <v>45263</v>
      </c>
      <c r="E37" s="15">
        <f t="shared" si="0"/>
        <v>41</v>
      </c>
      <c r="F37" s="15">
        <v>41</v>
      </c>
    </row>
    <row r="38" spans="1:6" x14ac:dyDescent="0.3">
      <c r="A38" s="20">
        <v>62</v>
      </c>
      <c r="B38" s="20" t="s">
        <v>2</v>
      </c>
      <c r="C38" s="24">
        <v>45222</v>
      </c>
      <c r="D38" s="24">
        <v>45228</v>
      </c>
      <c r="E38" s="15">
        <f t="shared" si="0"/>
        <v>6</v>
      </c>
      <c r="F38" s="15">
        <v>6</v>
      </c>
    </row>
    <row r="39" spans="1:6" x14ac:dyDescent="0.3">
      <c r="A39" s="20">
        <v>63</v>
      </c>
      <c r="B39" s="20" t="s">
        <v>0</v>
      </c>
      <c r="C39" s="24">
        <v>45222</v>
      </c>
      <c r="D39" s="24">
        <v>45322</v>
      </c>
      <c r="E39" s="15"/>
      <c r="F39" s="15">
        <f>D39-C39</f>
        <v>100</v>
      </c>
    </row>
    <row r="40" spans="1:6" x14ac:dyDescent="0.3">
      <c r="A40" s="20">
        <v>64</v>
      </c>
      <c r="B40" s="20" t="s">
        <v>3</v>
      </c>
      <c r="C40" s="24">
        <v>45222</v>
      </c>
      <c r="D40" s="24">
        <v>45275</v>
      </c>
      <c r="E40" s="15">
        <f t="shared" si="0"/>
        <v>53</v>
      </c>
      <c r="F40" s="15">
        <v>53</v>
      </c>
    </row>
    <row r="41" spans="1:6" x14ac:dyDescent="0.3">
      <c r="A41" s="20">
        <v>66</v>
      </c>
      <c r="B41" s="20" t="s">
        <v>3</v>
      </c>
      <c r="C41" s="24">
        <v>45222</v>
      </c>
      <c r="D41" s="24">
        <v>45285</v>
      </c>
      <c r="E41" s="15">
        <f t="shared" si="0"/>
        <v>63</v>
      </c>
      <c r="F41" s="15">
        <v>63</v>
      </c>
    </row>
    <row r="42" spans="1:6" x14ac:dyDescent="0.3">
      <c r="A42" s="20">
        <v>67</v>
      </c>
      <c r="B42" s="20" t="s">
        <v>1</v>
      </c>
      <c r="C42" s="24">
        <v>45222</v>
      </c>
      <c r="D42" s="24">
        <v>45235</v>
      </c>
      <c r="E42" s="15">
        <f t="shared" si="0"/>
        <v>13</v>
      </c>
      <c r="F42" s="15">
        <v>13</v>
      </c>
    </row>
    <row r="43" spans="1:6" x14ac:dyDescent="0.3">
      <c r="A43" s="20">
        <v>69</v>
      </c>
      <c r="B43" s="20" t="s">
        <v>0</v>
      </c>
      <c r="C43" s="24">
        <v>45222</v>
      </c>
      <c r="D43" s="24">
        <v>45270</v>
      </c>
      <c r="E43" s="15">
        <f t="shared" ref="E43:E76" si="1">D43-C43</f>
        <v>48</v>
      </c>
      <c r="F43" s="15">
        <v>48</v>
      </c>
    </row>
    <row r="44" spans="1:6" x14ac:dyDescent="0.3">
      <c r="A44" s="20">
        <v>70</v>
      </c>
      <c r="B44" s="20" t="s">
        <v>1</v>
      </c>
      <c r="C44" s="24">
        <v>45222</v>
      </c>
      <c r="D44" s="24">
        <v>45285</v>
      </c>
      <c r="E44" s="15">
        <f t="shared" si="1"/>
        <v>63</v>
      </c>
      <c r="F44" s="15">
        <v>63</v>
      </c>
    </row>
    <row r="45" spans="1:6" x14ac:dyDescent="0.3">
      <c r="A45" s="20">
        <v>71</v>
      </c>
      <c r="B45" s="20" t="s">
        <v>2</v>
      </c>
      <c r="C45" s="24">
        <v>45222</v>
      </c>
      <c r="D45" s="24">
        <v>45322</v>
      </c>
      <c r="E45" s="15"/>
      <c r="F45" s="15">
        <f>D45-C45</f>
        <v>100</v>
      </c>
    </row>
    <row r="46" spans="1:6" x14ac:dyDescent="0.3">
      <c r="A46" s="20">
        <v>72</v>
      </c>
      <c r="B46" s="20" t="s">
        <v>3</v>
      </c>
      <c r="C46" s="24">
        <v>45222</v>
      </c>
      <c r="D46" s="24">
        <v>45258</v>
      </c>
      <c r="E46" s="15">
        <f t="shared" si="1"/>
        <v>36</v>
      </c>
      <c r="F46" s="15">
        <v>36</v>
      </c>
    </row>
    <row r="47" spans="1:6" x14ac:dyDescent="0.3">
      <c r="A47" s="20">
        <v>73</v>
      </c>
      <c r="B47" s="20" t="s">
        <v>1</v>
      </c>
      <c r="C47" s="24">
        <v>45222</v>
      </c>
      <c r="D47" s="24">
        <v>45239</v>
      </c>
      <c r="E47" s="15">
        <f t="shared" si="1"/>
        <v>17</v>
      </c>
      <c r="F47" s="15">
        <v>17</v>
      </c>
    </row>
    <row r="48" spans="1:6" x14ac:dyDescent="0.3">
      <c r="A48" s="20">
        <v>74</v>
      </c>
      <c r="B48" s="20" t="s">
        <v>2</v>
      </c>
      <c r="C48" s="24">
        <v>45222</v>
      </c>
      <c r="D48" s="24">
        <v>45237</v>
      </c>
      <c r="E48" s="15">
        <f t="shared" si="1"/>
        <v>15</v>
      </c>
      <c r="F48" s="15">
        <v>15</v>
      </c>
    </row>
    <row r="49" spans="1:6" x14ac:dyDescent="0.3">
      <c r="A49" s="20">
        <v>77</v>
      </c>
      <c r="B49" s="20" t="s">
        <v>0</v>
      </c>
      <c r="C49" s="24">
        <v>45222</v>
      </c>
      <c r="D49" s="24">
        <v>45297</v>
      </c>
      <c r="E49" s="15">
        <f t="shared" si="1"/>
        <v>75</v>
      </c>
      <c r="F49" s="15">
        <v>75</v>
      </c>
    </row>
    <row r="50" spans="1:6" x14ac:dyDescent="0.3">
      <c r="A50" s="20">
        <v>80</v>
      </c>
      <c r="B50" s="20" t="s">
        <v>3</v>
      </c>
      <c r="C50" s="24">
        <v>45222</v>
      </c>
      <c r="D50" s="24">
        <v>45257</v>
      </c>
      <c r="E50" s="15">
        <f t="shared" si="1"/>
        <v>35</v>
      </c>
      <c r="F50" s="15">
        <v>35</v>
      </c>
    </row>
    <row r="51" spans="1:6" x14ac:dyDescent="0.3">
      <c r="A51" s="20">
        <v>82</v>
      </c>
      <c r="B51" s="20" t="s">
        <v>0</v>
      </c>
      <c r="C51" s="24">
        <v>45223</v>
      </c>
      <c r="D51" s="24">
        <v>45260</v>
      </c>
      <c r="E51" s="15">
        <f t="shared" si="1"/>
        <v>37</v>
      </c>
      <c r="F51" s="15">
        <v>37</v>
      </c>
    </row>
    <row r="52" spans="1:6" x14ac:dyDescent="0.3">
      <c r="A52" s="20">
        <v>84</v>
      </c>
      <c r="B52" s="20" t="s">
        <v>3</v>
      </c>
      <c r="C52" s="24">
        <v>45223</v>
      </c>
      <c r="D52" s="24">
        <v>45231</v>
      </c>
      <c r="E52" s="15">
        <f t="shared" si="1"/>
        <v>8</v>
      </c>
      <c r="F52" s="15">
        <v>8</v>
      </c>
    </row>
    <row r="53" spans="1:6" x14ac:dyDescent="0.3">
      <c r="A53" s="20">
        <v>86</v>
      </c>
      <c r="B53" s="20" t="s">
        <v>0</v>
      </c>
      <c r="C53" s="24">
        <v>45223</v>
      </c>
      <c r="D53" s="24">
        <v>45300</v>
      </c>
      <c r="E53" s="15">
        <f t="shared" si="1"/>
        <v>77</v>
      </c>
      <c r="F53" s="15">
        <v>77</v>
      </c>
    </row>
    <row r="54" spans="1:6" x14ac:dyDescent="0.3">
      <c r="A54" s="20">
        <v>87</v>
      </c>
      <c r="B54" s="20" t="s">
        <v>3</v>
      </c>
      <c r="C54" s="24">
        <v>45223</v>
      </c>
      <c r="D54" s="24">
        <v>45232</v>
      </c>
      <c r="E54" s="15">
        <f t="shared" si="1"/>
        <v>9</v>
      </c>
      <c r="F54" s="15">
        <v>9</v>
      </c>
    </row>
    <row r="55" spans="1:6" x14ac:dyDescent="0.3">
      <c r="A55" s="20">
        <v>91</v>
      </c>
      <c r="B55" s="20" t="s">
        <v>2</v>
      </c>
      <c r="C55" s="24">
        <v>45223</v>
      </c>
      <c r="D55" s="24">
        <v>45243</v>
      </c>
      <c r="E55" s="15">
        <f t="shared" si="1"/>
        <v>20</v>
      </c>
      <c r="F55" s="15">
        <v>20</v>
      </c>
    </row>
    <row r="56" spans="1:6" x14ac:dyDescent="0.3">
      <c r="A56" s="20">
        <v>92</v>
      </c>
      <c r="B56" s="20" t="s">
        <v>3</v>
      </c>
      <c r="C56" s="24">
        <v>45223</v>
      </c>
      <c r="D56" s="24">
        <v>45243</v>
      </c>
      <c r="E56" s="15">
        <f t="shared" si="1"/>
        <v>20</v>
      </c>
      <c r="F56" s="15">
        <v>20</v>
      </c>
    </row>
    <row r="57" spans="1:6" x14ac:dyDescent="0.3">
      <c r="A57" s="20">
        <v>93</v>
      </c>
      <c r="B57" s="20" t="s">
        <v>1</v>
      </c>
      <c r="C57" s="24">
        <v>45223</v>
      </c>
      <c r="D57" s="24">
        <v>45248</v>
      </c>
      <c r="E57" s="15">
        <f t="shared" si="1"/>
        <v>25</v>
      </c>
      <c r="F57" s="15">
        <v>25</v>
      </c>
    </row>
    <row r="58" spans="1:6" x14ac:dyDescent="0.3">
      <c r="A58" s="20">
        <v>94</v>
      </c>
      <c r="B58" s="20" t="s">
        <v>2</v>
      </c>
      <c r="C58" s="24">
        <v>45223</v>
      </c>
      <c r="D58" s="24">
        <v>45297</v>
      </c>
      <c r="E58" s="15">
        <f t="shared" si="1"/>
        <v>74</v>
      </c>
      <c r="F58" s="15">
        <v>74</v>
      </c>
    </row>
    <row r="59" spans="1:6" x14ac:dyDescent="0.3">
      <c r="A59" s="20">
        <v>95</v>
      </c>
      <c r="B59" s="20" t="s">
        <v>0</v>
      </c>
      <c r="C59" s="24">
        <v>45223</v>
      </c>
      <c r="D59" s="24">
        <v>45245</v>
      </c>
      <c r="E59" s="15">
        <f t="shared" si="1"/>
        <v>22</v>
      </c>
      <c r="F59" s="15">
        <v>22</v>
      </c>
    </row>
    <row r="60" spans="1:6" x14ac:dyDescent="0.3">
      <c r="A60" s="20">
        <v>100</v>
      </c>
      <c r="B60" s="20" t="s">
        <v>3</v>
      </c>
      <c r="C60" s="24">
        <v>45223</v>
      </c>
      <c r="D60" s="24">
        <v>45253</v>
      </c>
      <c r="E60" s="15">
        <f t="shared" si="1"/>
        <v>30</v>
      </c>
      <c r="F60" s="15">
        <v>30</v>
      </c>
    </row>
    <row r="61" spans="1:6" x14ac:dyDescent="0.3">
      <c r="A61" s="20">
        <v>101</v>
      </c>
      <c r="B61" s="20" t="s">
        <v>0</v>
      </c>
      <c r="C61" s="24">
        <v>45223</v>
      </c>
      <c r="D61" s="24">
        <v>45299</v>
      </c>
      <c r="E61" s="15">
        <f t="shared" si="1"/>
        <v>76</v>
      </c>
      <c r="F61" s="15">
        <v>76</v>
      </c>
    </row>
    <row r="62" spans="1:6" x14ac:dyDescent="0.3">
      <c r="A62" s="15">
        <v>104</v>
      </c>
      <c r="B62" s="15" t="s">
        <v>2</v>
      </c>
      <c r="C62" s="24">
        <v>45223</v>
      </c>
      <c r="D62" s="23">
        <v>45237</v>
      </c>
      <c r="E62" s="15">
        <f t="shared" si="1"/>
        <v>14</v>
      </c>
      <c r="F62" s="15">
        <v>14</v>
      </c>
    </row>
    <row r="63" spans="1:6" x14ac:dyDescent="0.3">
      <c r="A63" s="20">
        <v>107</v>
      </c>
      <c r="B63" s="20" t="s">
        <v>1</v>
      </c>
      <c r="C63" s="24">
        <v>45223</v>
      </c>
      <c r="D63" s="24">
        <v>45286</v>
      </c>
      <c r="E63" s="15">
        <f t="shared" si="1"/>
        <v>63</v>
      </c>
      <c r="F63" s="15">
        <v>63</v>
      </c>
    </row>
    <row r="64" spans="1:6" x14ac:dyDescent="0.3">
      <c r="A64" s="20">
        <v>108</v>
      </c>
      <c r="B64" s="20" t="s">
        <v>2</v>
      </c>
      <c r="C64" s="24">
        <v>45223</v>
      </c>
      <c r="D64" s="24">
        <v>45263</v>
      </c>
      <c r="E64" s="15">
        <f t="shared" si="1"/>
        <v>40</v>
      </c>
      <c r="F64" s="15">
        <v>40</v>
      </c>
    </row>
    <row r="65" spans="1:6" x14ac:dyDescent="0.3">
      <c r="A65" s="20">
        <v>109</v>
      </c>
      <c r="B65" s="20" t="s">
        <v>0</v>
      </c>
      <c r="C65" s="24">
        <v>45224</v>
      </c>
      <c r="D65" s="24">
        <v>45242</v>
      </c>
      <c r="E65" s="15">
        <f t="shared" si="1"/>
        <v>18</v>
      </c>
      <c r="F65" s="15">
        <v>18</v>
      </c>
    </row>
    <row r="66" spans="1:6" x14ac:dyDescent="0.3">
      <c r="A66" s="20">
        <v>110</v>
      </c>
      <c r="B66" s="20" t="s">
        <v>3</v>
      </c>
      <c r="C66" s="24">
        <v>45224</v>
      </c>
      <c r="D66" s="24">
        <v>45250</v>
      </c>
      <c r="E66" s="15">
        <f t="shared" si="1"/>
        <v>26</v>
      </c>
      <c r="F66" s="15">
        <v>26</v>
      </c>
    </row>
    <row r="67" spans="1:6" x14ac:dyDescent="0.3">
      <c r="A67" s="20">
        <v>111</v>
      </c>
      <c r="B67" s="20" t="s">
        <v>1</v>
      </c>
      <c r="C67" s="24">
        <v>45224</v>
      </c>
      <c r="D67" s="24">
        <v>45271</v>
      </c>
      <c r="E67" s="15">
        <f t="shared" si="1"/>
        <v>47</v>
      </c>
      <c r="F67" s="15">
        <v>47</v>
      </c>
    </row>
    <row r="68" spans="1:6" x14ac:dyDescent="0.3">
      <c r="A68" s="20">
        <v>113</v>
      </c>
      <c r="B68" s="20" t="s">
        <v>1</v>
      </c>
      <c r="C68" s="24">
        <v>45224</v>
      </c>
      <c r="D68" s="24">
        <v>45247</v>
      </c>
      <c r="E68" s="15">
        <f t="shared" si="1"/>
        <v>23</v>
      </c>
      <c r="F68" s="15">
        <v>23</v>
      </c>
    </row>
    <row r="69" spans="1:6" x14ac:dyDescent="0.3">
      <c r="A69" s="20">
        <v>114</v>
      </c>
      <c r="B69" s="20" t="s">
        <v>0</v>
      </c>
      <c r="C69" s="24">
        <v>45224</v>
      </c>
      <c r="D69" s="24">
        <v>45264</v>
      </c>
      <c r="E69" s="15">
        <f t="shared" si="1"/>
        <v>40</v>
      </c>
      <c r="F69" s="15">
        <v>40</v>
      </c>
    </row>
    <row r="70" spans="1:6" x14ac:dyDescent="0.3">
      <c r="A70" s="20">
        <v>115</v>
      </c>
      <c r="B70" s="20" t="s">
        <v>3</v>
      </c>
      <c r="C70" s="24">
        <v>45224</v>
      </c>
      <c r="D70" s="24">
        <v>45252</v>
      </c>
      <c r="E70" s="15">
        <f t="shared" si="1"/>
        <v>28</v>
      </c>
      <c r="F70" s="15">
        <v>28</v>
      </c>
    </row>
    <row r="71" spans="1:6" x14ac:dyDescent="0.3">
      <c r="A71" s="20">
        <v>120</v>
      </c>
      <c r="B71" s="20" t="s">
        <v>3</v>
      </c>
      <c r="C71" s="24">
        <v>45224</v>
      </c>
      <c r="D71" s="24">
        <v>45276</v>
      </c>
      <c r="E71" s="15">
        <f t="shared" si="1"/>
        <v>52</v>
      </c>
      <c r="F71" s="15">
        <v>52</v>
      </c>
    </row>
    <row r="72" spans="1:6" x14ac:dyDescent="0.3">
      <c r="A72" s="20">
        <v>121</v>
      </c>
      <c r="B72" s="20" t="s">
        <v>1</v>
      </c>
      <c r="C72" s="24">
        <v>45224</v>
      </c>
      <c r="D72" s="24">
        <v>45243</v>
      </c>
      <c r="E72" s="15">
        <f t="shared" si="1"/>
        <v>19</v>
      </c>
      <c r="F72" s="15">
        <v>19</v>
      </c>
    </row>
    <row r="73" spans="1:6" x14ac:dyDescent="0.3">
      <c r="A73" s="20">
        <v>124</v>
      </c>
      <c r="B73" s="20" t="s">
        <v>2</v>
      </c>
      <c r="C73" s="24">
        <v>45224</v>
      </c>
      <c r="D73" s="24">
        <v>45251</v>
      </c>
      <c r="E73" s="15">
        <f t="shared" si="1"/>
        <v>27</v>
      </c>
      <c r="F73" s="15">
        <v>27</v>
      </c>
    </row>
    <row r="74" spans="1:6" x14ac:dyDescent="0.3">
      <c r="A74" s="20">
        <v>127</v>
      </c>
      <c r="B74" s="20" t="s">
        <v>1</v>
      </c>
      <c r="C74" s="24">
        <v>45224</v>
      </c>
      <c r="D74" s="24">
        <v>45258</v>
      </c>
      <c r="E74" s="15">
        <f t="shared" si="1"/>
        <v>34</v>
      </c>
      <c r="F74" s="15">
        <v>34</v>
      </c>
    </row>
    <row r="75" spans="1:6" x14ac:dyDescent="0.3">
      <c r="A75" s="20">
        <v>131</v>
      </c>
      <c r="B75" s="20" t="s">
        <v>2</v>
      </c>
      <c r="C75" s="24">
        <v>45224</v>
      </c>
      <c r="D75" s="24">
        <v>45318</v>
      </c>
      <c r="E75" s="15"/>
      <c r="F75" s="15">
        <f>D75-C75</f>
        <v>94</v>
      </c>
    </row>
    <row r="76" spans="1:6" x14ac:dyDescent="0.3">
      <c r="A76" s="15">
        <v>132</v>
      </c>
      <c r="B76" s="15" t="s">
        <v>3</v>
      </c>
      <c r="C76" s="24">
        <v>45224</v>
      </c>
      <c r="D76" s="23">
        <v>45233</v>
      </c>
      <c r="E76" s="15">
        <f t="shared" si="1"/>
        <v>9</v>
      </c>
      <c r="F76" s="15">
        <v>9</v>
      </c>
    </row>
    <row r="77" spans="1:6" x14ac:dyDescent="0.3">
      <c r="A77" s="15">
        <v>134</v>
      </c>
      <c r="B77" s="15" t="s">
        <v>1</v>
      </c>
      <c r="C77" s="24">
        <v>45224</v>
      </c>
      <c r="D77" s="23">
        <v>45293</v>
      </c>
      <c r="E77" s="15">
        <f t="shared" ref="E77:E80" si="2">D77-C77</f>
        <v>69</v>
      </c>
      <c r="F77" s="15">
        <v>69</v>
      </c>
    </row>
    <row r="78" spans="1:6" x14ac:dyDescent="0.3">
      <c r="A78" s="20">
        <v>136</v>
      </c>
      <c r="B78" s="20" t="s">
        <v>3</v>
      </c>
      <c r="C78" s="24">
        <v>45224</v>
      </c>
      <c r="D78" s="24">
        <v>45225</v>
      </c>
      <c r="E78" s="15">
        <f t="shared" si="2"/>
        <v>1</v>
      </c>
      <c r="F78" s="15">
        <v>1</v>
      </c>
    </row>
    <row r="79" spans="1:6" x14ac:dyDescent="0.3">
      <c r="A79" s="20">
        <v>140</v>
      </c>
      <c r="B79" s="20" t="s">
        <v>2</v>
      </c>
      <c r="C79" s="24">
        <v>45229</v>
      </c>
      <c r="D79" s="24">
        <v>45238</v>
      </c>
      <c r="E79" s="15">
        <f t="shared" si="2"/>
        <v>9</v>
      </c>
      <c r="F79" s="15">
        <v>9</v>
      </c>
    </row>
    <row r="80" spans="1:6" x14ac:dyDescent="0.3">
      <c r="A80" s="20">
        <v>141</v>
      </c>
      <c r="B80" s="20" t="s">
        <v>1</v>
      </c>
      <c r="C80" s="24">
        <v>45237</v>
      </c>
      <c r="D80" s="24">
        <v>45272</v>
      </c>
      <c r="E80" s="15">
        <f t="shared" si="2"/>
        <v>35</v>
      </c>
      <c r="F80" s="15">
        <v>35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6545A-7B3F-4335-9D34-BCC1333E7462}">
  <dimension ref="A1:C123"/>
  <sheetViews>
    <sheetView topLeftCell="A98" zoomScaleNormal="100" workbookViewId="0">
      <selection activeCell="F13" sqref="F13"/>
    </sheetView>
  </sheetViews>
  <sheetFormatPr defaultColWidth="11.5546875" defaultRowHeight="14.4" x14ac:dyDescent="0.3"/>
  <cols>
    <col min="1" max="1" width="12.33203125" bestFit="1" customWidth="1"/>
    <col min="2" max="2" width="17.88671875" customWidth="1"/>
    <col min="3" max="3" width="31.88671875" customWidth="1"/>
  </cols>
  <sheetData>
    <row r="1" spans="1:3" x14ac:dyDescent="0.3">
      <c r="A1" s="2" t="s">
        <v>101</v>
      </c>
      <c r="B1" s="3" t="s">
        <v>111</v>
      </c>
      <c r="C1" s="22" t="s">
        <v>128</v>
      </c>
    </row>
    <row r="2" spans="1:3" x14ac:dyDescent="0.3">
      <c r="A2" s="1">
        <v>1</v>
      </c>
      <c r="B2" s="1" t="s">
        <v>0</v>
      </c>
      <c r="C2" s="1"/>
    </row>
    <row r="3" spans="1:3" x14ac:dyDescent="0.3">
      <c r="A3" s="1">
        <v>2</v>
      </c>
      <c r="B3" s="1" t="s">
        <v>1</v>
      </c>
      <c r="C3" s="1"/>
    </row>
    <row r="4" spans="1:3" x14ac:dyDescent="0.3">
      <c r="A4" s="1">
        <v>3</v>
      </c>
      <c r="B4" s="1" t="s">
        <v>2</v>
      </c>
      <c r="C4" s="1"/>
    </row>
    <row r="5" spans="1:3" x14ac:dyDescent="0.3">
      <c r="A5" s="1">
        <v>4</v>
      </c>
      <c r="B5" s="1" t="s">
        <v>3</v>
      </c>
      <c r="C5" s="1"/>
    </row>
    <row r="6" spans="1:3" x14ac:dyDescent="0.3">
      <c r="A6" s="1">
        <v>6</v>
      </c>
      <c r="B6" s="1" t="s">
        <v>0</v>
      </c>
      <c r="C6" s="1"/>
    </row>
    <row r="7" spans="1:3" x14ac:dyDescent="0.3">
      <c r="A7" s="1">
        <v>7</v>
      </c>
      <c r="B7" s="1" t="s">
        <v>2</v>
      </c>
      <c r="C7" s="1"/>
    </row>
    <row r="8" spans="1:3" x14ac:dyDescent="0.3">
      <c r="A8" s="1">
        <v>8</v>
      </c>
      <c r="B8" s="1" t="s">
        <v>3</v>
      </c>
      <c r="C8" s="1"/>
    </row>
    <row r="9" spans="1:3" x14ac:dyDescent="0.3">
      <c r="A9" s="1">
        <v>9</v>
      </c>
      <c r="B9" s="1" t="s">
        <v>0</v>
      </c>
      <c r="C9" s="1"/>
    </row>
    <row r="10" spans="1:3" x14ac:dyDescent="0.3">
      <c r="A10" s="1">
        <v>10</v>
      </c>
      <c r="B10" s="1" t="s">
        <v>3</v>
      </c>
      <c r="C10" s="1"/>
    </row>
    <row r="11" spans="1:3" x14ac:dyDescent="0.3">
      <c r="A11" s="1">
        <v>12</v>
      </c>
      <c r="B11" s="1" t="s">
        <v>2</v>
      </c>
      <c r="C11" s="1"/>
    </row>
    <row r="12" spans="1:3" x14ac:dyDescent="0.3">
      <c r="A12" s="1">
        <v>13</v>
      </c>
      <c r="B12" s="1" t="s">
        <v>1</v>
      </c>
      <c r="C12" s="1"/>
    </row>
    <row r="13" spans="1:3" x14ac:dyDescent="0.3">
      <c r="A13" s="1">
        <v>14</v>
      </c>
      <c r="B13" s="1" t="s">
        <v>0</v>
      </c>
      <c r="C13" s="1"/>
    </row>
    <row r="14" spans="1:3" x14ac:dyDescent="0.3">
      <c r="A14" s="1">
        <v>15</v>
      </c>
      <c r="B14" s="1" t="s">
        <v>2</v>
      </c>
      <c r="C14" s="1"/>
    </row>
    <row r="15" spans="1:3" x14ac:dyDescent="0.3">
      <c r="A15" s="1">
        <v>17</v>
      </c>
      <c r="B15" s="1" t="s">
        <v>1</v>
      </c>
      <c r="C15" s="1"/>
    </row>
    <row r="16" spans="1:3" x14ac:dyDescent="0.3">
      <c r="A16" s="1">
        <v>18</v>
      </c>
      <c r="B16" s="1" t="s">
        <v>2</v>
      </c>
      <c r="C16" s="1"/>
    </row>
    <row r="17" spans="1:3" x14ac:dyDescent="0.3">
      <c r="A17" s="1">
        <v>20</v>
      </c>
      <c r="B17" s="1" t="s">
        <v>3</v>
      </c>
      <c r="C17" s="1"/>
    </row>
    <row r="18" spans="1:3" x14ac:dyDescent="0.3">
      <c r="A18" s="1">
        <v>21</v>
      </c>
      <c r="B18" s="1" t="s">
        <v>1</v>
      </c>
      <c r="C18" s="1"/>
    </row>
    <row r="19" spans="1:3" x14ac:dyDescent="0.3">
      <c r="A19" s="1">
        <v>22</v>
      </c>
      <c r="B19" s="1" t="s">
        <v>2</v>
      </c>
      <c r="C19" s="1"/>
    </row>
    <row r="20" spans="1:3" x14ac:dyDescent="0.3">
      <c r="A20" s="1">
        <v>23</v>
      </c>
      <c r="B20" s="1" t="s">
        <v>0</v>
      </c>
      <c r="C20" s="1"/>
    </row>
    <row r="21" spans="1:3" x14ac:dyDescent="0.3">
      <c r="A21" s="1">
        <v>24</v>
      </c>
      <c r="B21" s="1" t="s">
        <v>3</v>
      </c>
      <c r="C21" s="1">
        <v>1</v>
      </c>
    </row>
    <row r="22" spans="1:3" x14ac:dyDescent="0.3">
      <c r="A22" s="1">
        <v>25</v>
      </c>
      <c r="B22" s="1" t="s">
        <v>0</v>
      </c>
      <c r="C22" s="1"/>
    </row>
    <row r="23" spans="1:3" x14ac:dyDescent="0.3">
      <c r="A23" s="1">
        <v>26</v>
      </c>
      <c r="B23" s="1" t="s">
        <v>1</v>
      </c>
      <c r="C23" s="1"/>
    </row>
    <row r="24" spans="1:3" x14ac:dyDescent="0.3">
      <c r="A24" s="1">
        <v>27</v>
      </c>
      <c r="B24" s="1" t="s">
        <v>2</v>
      </c>
      <c r="C24" s="1"/>
    </row>
    <row r="25" spans="1:3" x14ac:dyDescent="0.3">
      <c r="A25" s="1">
        <v>28</v>
      </c>
      <c r="B25" s="1" t="s">
        <v>3</v>
      </c>
      <c r="C25" s="1"/>
    </row>
    <row r="26" spans="1:3" x14ac:dyDescent="0.3">
      <c r="A26" s="1">
        <v>29</v>
      </c>
      <c r="B26" s="1" t="s">
        <v>0</v>
      </c>
      <c r="C26" s="1"/>
    </row>
    <row r="27" spans="1:3" x14ac:dyDescent="0.3">
      <c r="A27" s="1">
        <v>30</v>
      </c>
      <c r="B27" s="1" t="s">
        <v>3</v>
      </c>
      <c r="C27" s="1"/>
    </row>
    <row r="28" spans="1:3" x14ac:dyDescent="0.3">
      <c r="A28" s="1">
        <v>31</v>
      </c>
      <c r="B28" s="1" t="s">
        <v>1</v>
      </c>
      <c r="C28" s="1"/>
    </row>
    <row r="29" spans="1:3" x14ac:dyDescent="0.3">
      <c r="A29" s="1">
        <v>32</v>
      </c>
      <c r="B29" s="1" t="s">
        <v>2</v>
      </c>
      <c r="C29" s="1"/>
    </row>
    <row r="30" spans="1:3" x14ac:dyDescent="0.3">
      <c r="A30" s="1">
        <v>33</v>
      </c>
      <c r="B30" s="1" t="s">
        <v>0</v>
      </c>
      <c r="C30" s="1"/>
    </row>
    <row r="31" spans="1:3" x14ac:dyDescent="0.3">
      <c r="A31" s="1">
        <v>34</v>
      </c>
      <c r="B31" s="1" t="s">
        <v>3</v>
      </c>
      <c r="C31" s="1"/>
    </row>
    <row r="32" spans="1:3" x14ac:dyDescent="0.3">
      <c r="A32" s="1">
        <v>35</v>
      </c>
      <c r="B32" s="1" t="s">
        <v>1</v>
      </c>
      <c r="C32" s="1"/>
    </row>
    <row r="33" spans="1:3" x14ac:dyDescent="0.3">
      <c r="A33" s="1">
        <v>36</v>
      </c>
      <c r="B33" s="1" t="s">
        <v>2</v>
      </c>
      <c r="C33" s="1"/>
    </row>
    <row r="34" spans="1:3" x14ac:dyDescent="0.3">
      <c r="A34" s="1">
        <v>37</v>
      </c>
      <c r="B34" s="1" t="s">
        <v>0</v>
      </c>
      <c r="C34" s="1"/>
    </row>
    <row r="35" spans="1:3" x14ac:dyDescent="0.3">
      <c r="A35" s="1">
        <v>38</v>
      </c>
      <c r="B35" s="1" t="s">
        <v>1</v>
      </c>
      <c r="C35" s="1"/>
    </row>
    <row r="36" spans="1:3" x14ac:dyDescent="0.3">
      <c r="A36" s="1">
        <v>39</v>
      </c>
      <c r="B36" s="1" t="s">
        <v>2</v>
      </c>
      <c r="C36" s="1"/>
    </row>
    <row r="37" spans="1:3" x14ac:dyDescent="0.3">
      <c r="A37" s="1">
        <v>40</v>
      </c>
      <c r="B37" s="1" t="s">
        <v>3</v>
      </c>
      <c r="C37" s="1"/>
    </row>
    <row r="38" spans="1:3" x14ac:dyDescent="0.3">
      <c r="A38" s="1">
        <v>42</v>
      </c>
      <c r="B38" s="1" t="s">
        <v>1</v>
      </c>
      <c r="C38" s="1"/>
    </row>
    <row r="39" spans="1:3" x14ac:dyDescent="0.3">
      <c r="A39" s="1">
        <v>43</v>
      </c>
      <c r="B39" s="1" t="s">
        <v>3</v>
      </c>
      <c r="C39" s="1"/>
    </row>
    <row r="40" spans="1:3" x14ac:dyDescent="0.3">
      <c r="A40" s="1">
        <v>44</v>
      </c>
      <c r="B40" s="1" t="s">
        <v>2</v>
      </c>
      <c r="C40" s="1"/>
    </row>
    <row r="41" spans="1:3" x14ac:dyDescent="0.3">
      <c r="A41" s="1">
        <v>45</v>
      </c>
      <c r="B41" s="1" t="s">
        <v>0</v>
      </c>
      <c r="C41" s="1"/>
    </row>
    <row r="42" spans="1:3" x14ac:dyDescent="0.3">
      <c r="A42" s="1">
        <v>46</v>
      </c>
      <c r="B42" s="1" t="s">
        <v>1</v>
      </c>
      <c r="C42" s="1"/>
    </row>
    <row r="43" spans="1:3" x14ac:dyDescent="0.3">
      <c r="A43" s="1">
        <v>47</v>
      </c>
      <c r="B43" s="1" t="s">
        <v>3</v>
      </c>
      <c r="C43" s="1"/>
    </row>
    <row r="44" spans="1:3" x14ac:dyDescent="0.3">
      <c r="A44" s="1">
        <v>48</v>
      </c>
      <c r="B44" s="1" t="s">
        <v>2</v>
      </c>
      <c r="C44" s="1"/>
    </row>
    <row r="45" spans="1:3" x14ac:dyDescent="0.3">
      <c r="A45" s="1">
        <v>50</v>
      </c>
      <c r="B45" s="1" t="s">
        <v>0</v>
      </c>
      <c r="C45" s="1"/>
    </row>
    <row r="46" spans="1:3" x14ac:dyDescent="0.3">
      <c r="A46" s="1">
        <v>51</v>
      </c>
      <c r="B46" s="1" t="s">
        <v>2</v>
      </c>
      <c r="C46" s="1"/>
    </row>
    <row r="47" spans="1:3" x14ac:dyDescent="0.3">
      <c r="A47" s="1">
        <v>52</v>
      </c>
      <c r="B47" s="1" t="s">
        <v>3</v>
      </c>
      <c r="C47" s="1"/>
    </row>
    <row r="48" spans="1:3" x14ac:dyDescent="0.3">
      <c r="A48" s="1">
        <v>53</v>
      </c>
      <c r="B48" s="1" t="s">
        <v>0</v>
      </c>
      <c r="C48" s="1"/>
    </row>
    <row r="49" spans="1:3" x14ac:dyDescent="0.3">
      <c r="A49" s="1">
        <v>54</v>
      </c>
      <c r="B49" s="1" t="s">
        <v>3</v>
      </c>
      <c r="C49" s="1"/>
    </row>
    <row r="50" spans="1:3" x14ac:dyDescent="0.3">
      <c r="A50" s="1">
        <v>55</v>
      </c>
      <c r="B50" s="1" t="s">
        <v>1</v>
      </c>
      <c r="C50" s="1"/>
    </row>
    <row r="51" spans="1:3" x14ac:dyDescent="0.3">
      <c r="A51" s="1">
        <v>56</v>
      </c>
      <c r="B51" s="1" t="s">
        <v>2</v>
      </c>
      <c r="C51" s="1"/>
    </row>
    <row r="52" spans="1:3" x14ac:dyDescent="0.3">
      <c r="A52" s="1">
        <v>57</v>
      </c>
      <c r="B52" s="1" t="s">
        <v>1</v>
      </c>
      <c r="C52" s="1"/>
    </row>
    <row r="53" spans="1:3" x14ac:dyDescent="0.3">
      <c r="A53" s="1">
        <v>58</v>
      </c>
      <c r="B53" s="1" t="s">
        <v>0</v>
      </c>
      <c r="C53" s="1"/>
    </row>
    <row r="54" spans="1:3" x14ac:dyDescent="0.3">
      <c r="A54" s="1">
        <v>59</v>
      </c>
      <c r="B54" s="1" t="s">
        <v>2</v>
      </c>
      <c r="C54" s="1"/>
    </row>
    <row r="55" spans="1:3" x14ac:dyDescent="0.3">
      <c r="A55" s="1">
        <v>60</v>
      </c>
      <c r="B55" s="1" t="s">
        <v>3</v>
      </c>
      <c r="C55" s="1"/>
    </row>
    <row r="56" spans="1:3" x14ac:dyDescent="0.3">
      <c r="A56" s="1">
        <v>62</v>
      </c>
      <c r="B56" s="1" t="s">
        <v>2</v>
      </c>
      <c r="C56" s="1"/>
    </row>
    <row r="57" spans="1:3" x14ac:dyDescent="0.3">
      <c r="A57" s="1">
        <v>63</v>
      </c>
      <c r="B57" s="1" t="s">
        <v>0</v>
      </c>
      <c r="C57" s="1"/>
    </row>
    <row r="58" spans="1:3" x14ac:dyDescent="0.3">
      <c r="A58" s="1">
        <v>64</v>
      </c>
      <c r="B58" s="1" t="s">
        <v>3</v>
      </c>
      <c r="C58" s="1"/>
    </row>
    <row r="59" spans="1:3" x14ac:dyDescent="0.3">
      <c r="A59" s="1">
        <v>65</v>
      </c>
      <c r="B59" s="1" t="s">
        <v>0</v>
      </c>
      <c r="C59" s="1"/>
    </row>
    <row r="60" spans="1:3" x14ac:dyDescent="0.3">
      <c r="A60" s="1">
        <v>66</v>
      </c>
      <c r="B60" s="1" t="s">
        <v>3</v>
      </c>
      <c r="C60" s="1"/>
    </row>
    <row r="61" spans="1:3" x14ac:dyDescent="0.3">
      <c r="A61" s="1">
        <v>67</v>
      </c>
      <c r="B61" s="1" t="s">
        <v>1</v>
      </c>
      <c r="C61" s="1"/>
    </row>
    <row r="62" spans="1:3" x14ac:dyDescent="0.3">
      <c r="A62" s="1">
        <v>68</v>
      </c>
      <c r="B62" s="1" t="s">
        <v>2</v>
      </c>
      <c r="C62" s="1"/>
    </row>
    <row r="63" spans="1:3" x14ac:dyDescent="0.3">
      <c r="A63" s="1">
        <v>69</v>
      </c>
      <c r="B63" s="1" t="s">
        <v>0</v>
      </c>
      <c r="C63" s="1"/>
    </row>
    <row r="64" spans="1:3" x14ac:dyDescent="0.3">
      <c r="A64" s="1">
        <v>70</v>
      </c>
      <c r="B64" s="1" t="s">
        <v>1</v>
      </c>
      <c r="C64" s="1"/>
    </row>
    <row r="65" spans="1:3" x14ac:dyDescent="0.3">
      <c r="A65" s="1">
        <v>71</v>
      </c>
      <c r="B65" s="1" t="s">
        <v>2</v>
      </c>
      <c r="C65" s="1"/>
    </row>
    <row r="66" spans="1:3" x14ac:dyDescent="0.3">
      <c r="A66" s="1">
        <v>72</v>
      </c>
      <c r="B66" s="1" t="s">
        <v>3</v>
      </c>
      <c r="C66" s="1"/>
    </row>
    <row r="67" spans="1:3" x14ac:dyDescent="0.3">
      <c r="A67" s="1">
        <v>73</v>
      </c>
      <c r="B67" s="1" t="s">
        <v>1</v>
      </c>
      <c r="C67" s="1"/>
    </row>
    <row r="68" spans="1:3" x14ac:dyDescent="0.3">
      <c r="A68" s="1">
        <v>74</v>
      </c>
      <c r="B68" s="1" t="s">
        <v>2</v>
      </c>
      <c r="C68" s="1"/>
    </row>
    <row r="69" spans="1:3" x14ac:dyDescent="0.3">
      <c r="A69" s="1">
        <v>75</v>
      </c>
      <c r="B69" s="1" t="s">
        <v>0</v>
      </c>
      <c r="C69" s="1"/>
    </row>
    <row r="70" spans="1:3" x14ac:dyDescent="0.3">
      <c r="A70" s="1">
        <v>77</v>
      </c>
      <c r="B70" s="1" t="s">
        <v>0</v>
      </c>
      <c r="C70" s="1"/>
    </row>
    <row r="71" spans="1:3" x14ac:dyDescent="0.3">
      <c r="A71" s="1">
        <v>78</v>
      </c>
      <c r="B71" s="1" t="s">
        <v>1</v>
      </c>
      <c r="C71" s="1"/>
    </row>
    <row r="72" spans="1:3" x14ac:dyDescent="0.3">
      <c r="A72" s="1">
        <v>79</v>
      </c>
      <c r="B72" s="1" t="s">
        <v>2</v>
      </c>
      <c r="C72" s="1"/>
    </row>
    <row r="73" spans="1:3" x14ac:dyDescent="0.3">
      <c r="A73" s="1">
        <v>80</v>
      </c>
      <c r="B73" s="1" t="s">
        <v>3</v>
      </c>
      <c r="C73" s="1"/>
    </row>
    <row r="74" spans="1:3" x14ac:dyDescent="0.3">
      <c r="A74" s="1">
        <v>82</v>
      </c>
      <c r="B74" s="1" t="s">
        <v>0</v>
      </c>
      <c r="C74" s="1"/>
    </row>
    <row r="75" spans="1:3" x14ac:dyDescent="0.3">
      <c r="A75" s="1">
        <v>84</v>
      </c>
      <c r="B75" s="1" t="s">
        <v>3</v>
      </c>
      <c r="C75" s="1"/>
    </row>
    <row r="76" spans="1:3" x14ac:dyDescent="0.3">
      <c r="A76" s="1">
        <v>85</v>
      </c>
      <c r="B76" s="1" t="s">
        <v>1</v>
      </c>
      <c r="C76" s="1"/>
    </row>
    <row r="77" spans="1:3" x14ac:dyDescent="0.3">
      <c r="A77" s="1">
        <v>86</v>
      </c>
      <c r="B77" s="1" t="s">
        <v>0</v>
      </c>
      <c r="C77" s="1"/>
    </row>
    <row r="78" spans="1:3" x14ac:dyDescent="0.3">
      <c r="A78" s="1">
        <v>87</v>
      </c>
      <c r="B78" s="1" t="s">
        <v>3</v>
      </c>
      <c r="C78" s="1"/>
    </row>
    <row r="79" spans="1:3" x14ac:dyDescent="0.3">
      <c r="A79" s="1">
        <v>88</v>
      </c>
      <c r="B79" s="1" t="s">
        <v>2</v>
      </c>
      <c r="C79" s="1"/>
    </row>
    <row r="80" spans="1:3" x14ac:dyDescent="0.3">
      <c r="A80" s="1">
        <v>90</v>
      </c>
      <c r="B80" s="1" t="s">
        <v>0</v>
      </c>
      <c r="C80" s="1"/>
    </row>
    <row r="81" spans="1:3" x14ac:dyDescent="0.3">
      <c r="A81" s="11">
        <v>91</v>
      </c>
      <c r="B81" s="11" t="s">
        <v>2</v>
      </c>
      <c r="C81" s="1"/>
    </row>
    <row r="82" spans="1:3" x14ac:dyDescent="0.3">
      <c r="A82" s="1">
        <v>92</v>
      </c>
      <c r="B82" s="1" t="s">
        <v>3</v>
      </c>
      <c r="C82" s="1"/>
    </row>
    <row r="83" spans="1:3" x14ac:dyDescent="0.3">
      <c r="A83" s="1">
        <v>93</v>
      </c>
      <c r="B83" s="1" t="s">
        <v>1</v>
      </c>
      <c r="C83" s="1"/>
    </row>
    <row r="84" spans="1:3" x14ac:dyDescent="0.3">
      <c r="A84" s="1">
        <v>94</v>
      </c>
      <c r="B84" s="1" t="s">
        <v>2</v>
      </c>
      <c r="C84" s="1"/>
    </row>
    <row r="85" spans="1:3" x14ac:dyDescent="0.3">
      <c r="A85" s="1">
        <v>95</v>
      </c>
      <c r="B85" s="1" t="s">
        <v>0</v>
      </c>
      <c r="C85" s="1"/>
    </row>
    <row r="86" spans="1:3" x14ac:dyDescent="0.3">
      <c r="A86" s="1">
        <v>96</v>
      </c>
      <c r="B86" s="1" t="s">
        <v>3</v>
      </c>
      <c r="C86" s="1"/>
    </row>
    <row r="87" spans="1:3" x14ac:dyDescent="0.3">
      <c r="A87" s="1">
        <v>98</v>
      </c>
      <c r="B87" s="1" t="s">
        <v>2</v>
      </c>
      <c r="C87" s="1"/>
    </row>
    <row r="88" spans="1:3" x14ac:dyDescent="0.3">
      <c r="A88" s="1">
        <v>99</v>
      </c>
      <c r="B88" s="1" t="s">
        <v>0</v>
      </c>
      <c r="C88" s="1"/>
    </row>
    <row r="89" spans="1:3" x14ac:dyDescent="0.3">
      <c r="A89" s="1">
        <v>100</v>
      </c>
      <c r="B89" s="1" t="s">
        <v>3</v>
      </c>
      <c r="C89" s="1"/>
    </row>
    <row r="90" spans="1:3" x14ac:dyDescent="0.3">
      <c r="A90" s="1">
        <v>101</v>
      </c>
      <c r="B90" s="1" t="s">
        <v>0</v>
      </c>
      <c r="C90" s="1"/>
    </row>
    <row r="91" spans="1:3" x14ac:dyDescent="0.3">
      <c r="A91" s="1">
        <v>102</v>
      </c>
      <c r="B91" s="1" t="s">
        <v>1</v>
      </c>
      <c r="C91" s="1"/>
    </row>
    <row r="92" spans="1:3" x14ac:dyDescent="0.3">
      <c r="A92" s="1">
        <v>104</v>
      </c>
      <c r="B92" s="1" t="s">
        <v>2</v>
      </c>
      <c r="C92" s="1"/>
    </row>
    <row r="93" spans="1:3" x14ac:dyDescent="0.3">
      <c r="A93" s="1">
        <v>106</v>
      </c>
      <c r="B93" s="1" t="s">
        <v>3</v>
      </c>
      <c r="C93" s="1"/>
    </row>
    <row r="94" spans="1:3" x14ac:dyDescent="0.3">
      <c r="A94" s="1">
        <v>107</v>
      </c>
      <c r="B94" s="1" t="s">
        <v>1</v>
      </c>
      <c r="C94" s="1"/>
    </row>
    <row r="95" spans="1:3" x14ac:dyDescent="0.3">
      <c r="A95" s="1">
        <v>108</v>
      </c>
      <c r="B95" s="1" t="s">
        <v>2</v>
      </c>
      <c r="C95" s="1"/>
    </row>
    <row r="96" spans="1:3" x14ac:dyDescent="0.3">
      <c r="A96" s="1">
        <v>109</v>
      </c>
      <c r="B96" s="1" t="s">
        <v>0</v>
      </c>
      <c r="C96" s="1"/>
    </row>
    <row r="97" spans="1:3" x14ac:dyDescent="0.3">
      <c r="A97" s="1">
        <v>110</v>
      </c>
      <c r="B97" s="1" t="s">
        <v>3</v>
      </c>
      <c r="C97" s="1"/>
    </row>
    <row r="98" spans="1:3" x14ac:dyDescent="0.3">
      <c r="A98" s="1">
        <v>111</v>
      </c>
      <c r="B98" s="1" t="s">
        <v>1</v>
      </c>
      <c r="C98" s="1"/>
    </row>
    <row r="99" spans="1:3" x14ac:dyDescent="0.3">
      <c r="A99" s="11">
        <v>112</v>
      </c>
      <c r="B99" s="11" t="s">
        <v>2</v>
      </c>
      <c r="C99" s="1"/>
    </row>
    <row r="100" spans="1:3" x14ac:dyDescent="0.3">
      <c r="A100" s="1">
        <v>113</v>
      </c>
      <c r="B100" s="1" t="s">
        <v>1</v>
      </c>
      <c r="C100" s="1"/>
    </row>
    <row r="101" spans="1:3" x14ac:dyDescent="0.3">
      <c r="A101" s="1">
        <v>114</v>
      </c>
      <c r="B101" s="1" t="s">
        <v>0</v>
      </c>
      <c r="C101" s="1"/>
    </row>
    <row r="102" spans="1:3" x14ac:dyDescent="0.3">
      <c r="A102" s="1">
        <v>115</v>
      </c>
      <c r="B102" s="1" t="s">
        <v>3</v>
      </c>
      <c r="C102" s="1"/>
    </row>
    <row r="103" spans="1:3" x14ac:dyDescent="0.3">
      <c r="A103" s="1">
        <v>116</v>
      </c>
      <c r="B103" s="1" t="s">
        <v>2</v>
      </c>
      <c r="C103" s="1"/>
    </row>
    <row r="104" spans="1:3" x14ac:dyDescent="0.3">
      <c r="A104" s="1">
        <v>117</v>
      </c>
      <c r="B104" s="1" t="s">
        <v>0</v>
      </c>
      <c r="C104" s="1"/>
    </row>
    <row r="105" spans="1:3" x14ac:dyDescent="0.3">
      <c r="A105" s="1">
        <v>118</v>
      </c>
      <c r="B105" s="1" t="s">
        <v>1</v>
      </c>
      <c r="C105" s="1"/>
    </row>
    <row r="106" spans="1:3" x14ac:dyDescent="0.3">
      <c r="A106" s="1">
        <v>120</v>
      </c>
      <c r="B106" s="1" t="s">
        <v>3</v>
      </c>
      <c r="C106" s="1"/>
    </row>
    <row r="107" spans="1:3" x14ac:dyDescent="0.3">
      <c r="A107" s="1">
        <v>121</v>
      </c>
      <c r="B107" s="1" t="s">
        <v>1</v>
      </c>
      <c r="C107" s="1"/>
    </row>
    <row r="108" spans="1:3" x14ac:dyDescent="0.3">
      <c r="A108" s="1">
        <v>122</v>
      </c>
      <c r="B108" s="1" t="s">
        <v>0</v>
      </c>
      <c r="C108" s="1"/>
    </row>
    <row r="109" spans="1:3" x14ac:dyDescent="0.3">
      <c r="A109" s="1">
        <v>123</v>
      </c>
      <c r="B109" s="1" t="s">
        <v>3</v>
      </c>
      <c r="C109" s="1"/>
    </row>
    <row r="110" spans="1:3" x14ac:dyDescent="0.3">
      <c r="A110" s="1">
        <v>124</v>
      </c>
      <c r="B110" s="1" t="s">
        <v>2</v>
      </c>
      <c r="C110" s="1"/>
    </row>
    <row r="111" spans="1:3" x14ac:dyDescent="0.3">
      <c r="A111" s="1">
        <v>125</v>
      </c>
      <c r="B111" s="1" t="s">
        <v>0</v>
      </c>
      <c r="C111" s="1">
        <v>1</v>
      </c>
    </row>
    <row r="112" spans="1:3" x14ac:dyDescent="0.3">
      <c r="A112" s="1">
        <v>126</v>
      </c>
      <c r="B112" s="1" t="s">
        <v>3</v>
      </c>
      <c r="C112" s="1"/>
    </row>
    <row r="113" spans="1:3" x14ac:dyDescent="0.3">
      <c r="A113" s="1">
        <v>127</v>
      </c>
      <c r="B113" s="1" t="s">
        <v>1</v>
      </c>
      <c r="C113" s="1"/>
    </row>
    <row r="114" spans="1:3" x14ac:dyDescent="0.3">
      <c r="A114" s="1">
        <v>128</v>
      </c>
      <c r="B114" s="1" t="s">
        <v>2</v>
      </c>
      <c r="C114" s="1"/>
    </row>
    <row r="115" spans="1:3" x14ac:dyDescent="0.3">
      <c r="A115" s="1">
        <v>131</v>
      </c>
      <c r="B115" s="1" t="s">
        <v>2</v>
      </c>
      <c r="C115" s="1"/>
    </row>
    <row r="116" spans="1:3" x14ac:dyDescent="0.3">
      <c r="A116" s="1">
        <v>132</v>
      </c>
      <c r="B116" s="1" t="s">
        <v>3</v>
      </c>
      <c r="C116" s="1"/>
    </row>
    <row r="117" spans="1:3" x14ac:dyDescent="0.3">
      <c r="A117" s="1">
        <v>134</v>
      </c>
      <c r="B117" s="1" t="s">
        <v>1</v>
      </c>
      <c r="C117" s="1"/>
    </row>
    <row r="118" spans="1:3" x14ac:dyDescent="0.3">
      <c r="A118" s="1">
        <v>136</v>
      </c>
      <c r="B118" s="1" t="s">
        <v>3</v>
      </c>
      <c r="C118" s="1"/>
    </row>
    <row r="119" spans="1:3" x14ac:dyDescent="0.3">
      <c r="A119" s="1">
        <v>137</v>
      </c>
      <c r="B119" s="1" t="s">
        <v>0</v>
      </c>
      <c r="C119" s="1"/>
    </row>
    <row r="120" spans="1:3" x14ac:dyDescent="0.3">
      <c r="A120" s="1">
        <v>138</v>
      </c>
      <c r="B120" s="1" t="s">
        <v>3</v>
      </c>
      <c r="C120" s="1"/>
    </row>
    <row r="121" spans="1:3" x14ac:dyDescent="0.3">
      <c r="A121" s="1">
        <v>139</v>
      </c>
      <c r="B121" s="1" t="s">
        <v>1</v>
      </c>
      <c r="C121" s="1"/>
    </row>
    <row r="122" spans="1:3" x14ac:dyDescent="0.3">
      <c r="A122" s="1">
        <v>140</v>
      </c>
      <c r="B122" s="1" t="s">
        <v>2</v>
      </c>
      <c r="C122" s="1"/>
    </row>
    <row r="123" spans="1:3" x14ac:dyDescent="0.3">
      <c r="A123" s="1">
        <v>141</v>
      </c>
      <c r="B123" s="1" t="s">
        <v>1</v>
      </c>
      <c r="C12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9D691-5272-44FC-B0CA-C59916781B0B}">
  <dimension ref="A1:F123"/>
  <sheetViews>
    <sheetView workbookViewId="0">
      <selection activeCell="G13" sqref="G13"/>
    </sheetView>
  </sheetViews>
  <sheetFormatPr defaultColWidth="11.44140625" defaultRowHeight="14.4" x14ac:dyDescent="0.3"/>
  <cols>
    <col min="1" max="1" width="12.33203125" style="14" bestFit="1" customWidth="1"/>
    <col min="2" max="2" width="18.21875" style="14" customWidth="1"/>
    <col min="3" max="4" width="19.88671875" style="14" bestFit="1" customWidth="1"/>
    <col min="5" max="5" width="18.109375" style="14" customWidth="1"/>
    <col min="6" max="6" width="33.88671875" style="14" customWidth="1"/>
    <col min="7" max="7" width="12.33203125" style="14" bestFit="1" customWidth="1"/>
    <col min="8" max="8" width="12" style="14" bestFit="1" customWidth="1"/>
    <col min="9" max="10" width="19.88671875" style="14" bestFit="1" customWidth="1"/>
    <col min="11" max="16384" width="11.44140625" style="14"/>
  </cols>
  <sheetData>
    <row r="1" spans="1:6" x14ac:dyDescent="0.3">
      <c r="A1" s="2" t="s">
        <v>101</v>
      </c>
      <c r="B1" s="3" t="s">
        <v>111</v>
      </c>
      <c r="C1" s="5" t="s">
        <v>129</v>
      </c>
      <c r="D1" s="6" t="s">
        <v>130</v>
      </c>
      <c r="E1" s="7" t="s">
        <v>131</v>
      </c>
      <c r="F1" s="6" t="s">
        <v>119</v>
      </c>
    </row>
    <row r="2" spans="1:6" x14ac:dyDescent="0.3">
      <c r="A2" s="15">
        <v>1</v>
      </c>
      <c r="B2" s="15" t="s">
        <v>0</v>
      </c>
      <c r="C2" s="19">
        <v>26</v>
      </c>
      <c r="D2" s="19">
        <v>43</v>
      </c>
      <c r="E2" s="15">
        <f t="shared" ref="E2:E33" si="0">D2-C2</f>
        <v>17</v>
      </c>
      <c r="F2" s="20">
        <v>0</v>
      </c>
    </row>
    <row r="3" spans="1:6" x14ac:dyDescent="0.3">
      <c r="A3" s="15">
        <v>2</v>
      </c>
      <c r="B3" s="15" t="s">
        <v>1</v>
      </c>
      <c r="C3" s="34">
        <v>39</v>
      </c>
      <c r="D3" s="34">
        <v>24</v>
      </c>
      <c r="E3" s="15">
        <f t="shared" si="0"/>
        <v>-15</v>
      </c>
      <c r="F3" s="20">
        <v>0</v>
      </c>
    </row>
    <row r="4" spans="1:6" x14ac:dyDescent="0.3">
      <c r="A4" s="15">
        <v>3</v>
      </c>
      <c r="B4" s="15" t="s">
        <v>2</v>
      </c>
      <c r="C4" s="34">
        <v>98</v>
      </c>
      <c r="D4" s="34">
        <v>31</v>
      </c>
      <c r="E4" s="15">
        <f t="shared" si="0"/>
        <v>-67</v>
      </c>
      <c r="F4" s="20">
        <v>1</v>
      </c>
    </row>
    <row r="5" spans="1:6" x14ac:dyDescent="0.3">
      <c r="A5" s="15">
        <v>4</v>
      </c>
      <c r="B5" s="15" t="s">
        <v>3</v>
      </c>
      <c r="C5" s="19">
        <v>102</v>
      </c>
      <c r="D5" s="19">
        <v>118</v>
      </c>
      <c r="E5" s="15">
        <f t="shared" si="0"/>
        <v>16</v>
      </c>
      <c r="F5" s="20">
        <v>2</v>
      </c>
    </row>
    <row r="6" spans="1:6" x14ac:dyDescent="0.3">
      <c r="A6" s="15">
        <v>6</v>
      </c>
      <c r="B6" s="15" t="s">
        <v>0</v>
      </c>
      <c r="C6" s="19">
        <v>32</v>
      </c>
      <c r="D6" s="19">
        <v>39</v>
      </c>
      <c r="E6" s="15">
        <f t="shared" si="0"/>
        <v>7</v>
      </c>
      <c r="F6" s="20">
        <v>1</v>
      </c>
    </row>
    <row r="7" spans="1:6" x14ac:dyDescent="0.3">
      <c r="A7" s="15">
        <v>7</v>
      </c>
      <c r="B7" s="15" t="s">
        <v>2</v>
      </c>
      <c r="C7" s="34">
        <v>38</v>
      </c>
      <c r="D7" s="34">
        <v>54</v>
      </c>
      <c r="E7" s="15">
        <f t="shared" si="0"/>
        <v>16</v>
      </c>
      <c r="F7" s="20">
        <v>2</v>
      </c>
    </row>
    <row r="8" spans="1:6" x14ac:dyDescent="0.3">
      <c r="A8" s="15">
        <v>8</v>
      </c>
      <c r="B8" s="15" t="s">
        <v>3</v>
      </c>
      <c r="C8" s="19">
        <v>344</v>
      </c>
      <c r="D8" s="19">
        <v>31</v>
      </c>
      <c r="E8" s="15">
        <f t="shared" si="0"/>
        <v>-313</v>
      </c>
      <c r="F8" s="20">
        <v>1</v>
      </c>
    </row>
    <row r="9" spans="1:6" x14ac:dyDescent="0.3">
      <c r="A9" s="15">
        <v>9</v>
      </c>
      <c r="B9" s="15" t="s">
        <v>0</v>
      </c>
      <c r="C9" s="19">
        <v>46</v>
      </c>
      <c r="D9" s="19">
        <v>46</v>
      </c>
      <c r="E9" s="15">
        <f t="shared" si="0"/>
        <v>0</v>
      </c>
      <c r="F9" s="20">
        <v>3</v>
      </c>
    </row>
    <row r="10" spans="1:6" x14ac:dyDescent="0.3">
      <c r="A10" s="15">
        <v>10</v>
      </c>
      <c r="B10" s="15" t="s">
        <v>3</v>
      </c>
      <c r="C10" s="19">
        <v>105</v>
      </c>
      <c r="D10" s="19">
        <v>23</v>
      </c>
      <c r="E10" s="15">
        <f t="shared" si="0"/>
        <v>-82</v>
      </c>
      <c r="F10" s="20">
        <v>1</v>
      </c>
    </row>
    <row r="11" spans="1:6" x14ac:dyDescent="0.3">
      <c r="A11" s="15">
        <v>12</v>
      </c>
      <c r="B11" s="15" t="s">
        <v>2</v>
      </c>
      <c r="C11" s="34">
        <v>41</v>
      </c>
      <c r="D11" s="34">
        <v>43</v>
      </c>
      <c r="E11" s="15">
        <f t="shared" si="0"/>
        <v>2</v>
      </c>
      <c r="F11" s="20">
        <v>0</v>
      </c>
    </row>
    <row r="12" spans="1:6" x14ac:dyDescent="0.3">
      <c r="A12" s="15">
        <v>13</v>
      </c>
      <c r="B12" s="15" t="s">
        <v>1</v>
      </c>
      <c r="C12" s="34">
        <v>124</v>
      </c>
      <c r="D12" s="34">
        <v>97</v>
      </c>
      <c r="E12" s="15">
        <f t="shared" si="0"/>
        <v>-27</v>
      </c>
      <c r="F12" s="20">
        <v>1</v>
      </c>
    </row>
    <row r="13" spans="1:6" x14ac:dyDescent="0.3">
      <c r="A13" s="15">
        <v>14</v>
      </c>
      <c r="B13" s="15" t="s">
        <v>0</v>
      </c>
      <c r="C13" s="19">
        <v>76</v>
      </c>
      <c r="D13" s="19">
        <v>42</v>
      </c>
      <c r="E13" s="15">
        <f t="shared" si="0"/>
        <v>-34</v>
      </c>
      <c r="F13" s="20">
        <v>3</v>
      </c>
    </row>
    <row r="14" spans="1:6" x14ac:dyDescent="0.3">
      <c r="A14" s="15">
        <v>15</v>
      </c>
      <c r="B14" s="15" t="s">
        <v>2</v>
      </c>
      <c r="C14" s="34">
        <v>35</v>
      </c>
      <c r="D14" s="34">
        <v>31</v>
      </c>
      <c r="E14" s="15">
        <f t="shared" si="0"/>
        <v>-4</v>
      </c>
      <c r="F14" s="20">
        <v>1</v>
      </c>
    </row>
    <row r="15" spans="1:6" x14ac:dyDescent="0.3">
      <c r="A15" s="15">
        <v>17</v>
      </c>
      <c r="B15" s="15" t="s">
        <v>1</v>
      </c>
      <c r="C15" s="34">
        <v>74</v>
      </c>
      <c r="D15" s="34">
        <v>16</v>
      </c>
      <c r="E15" s="15">
        <f t="shared" si="0"/>
        <v>-58</v>
      </c>
      <c r="F15" s="20">
        <v>0</v>
      </c>
    </row>
    <row r="16" spans="1:6" x14ac:dyDescent="0.3">
      <c r="A16" s="15">
        <v>18</v>
      </c>
      <c r="B16" s="15" t="s">
        <v>2</v>
      </c>
      <c r="C16" s="34">
        <v>58</v>
      </c>
      <c r="D16" s="34">
        <v>16</v>
      </c>
      <c r="E16" s="15">
        <f t="shared" si="0"/>
        <v>-42</v>
      </c>
      <c r="F16" s="20">
        <v>0</v>
      </c>
    </row>
    <row r="17" spans="1:6" x14ac:dyDescent="0.3">
      <c r="A17" s="15">
        <v>20</v>
      </c>
      <c r="B17" s="15" t="s">
        <v>3</v>
      </c>
      <c r="C17" s="19">
        <v>36</v>
      </c>
      <c r="D17" s="19">
        <v>157</v>
      </c>
      <c r="E17" s="15">
        <f t="shared" si="0"/>
        <v>121</v>
      </c>
      <c r="F17" s="20">
        <v>1</v>
      </c>
    </row>
    <row r="18" spans="1:6" x14ac:dyDescent="0.3">
      <c r="A18" s="15">
        <v>21</v>
      </c>
      <c r="B18" s="15" t="s">
        <v>1</v>
      </c>
      <c r="C18" s="34">
        <v>150</v>
      </c>
      <c r="D18" s="34">
        <v>62</v>
      </c>
      <c r="E18" s="15">
        <f t="shared" si="0"/>
        <v>-88</v>
      </c>
      <c r="F18" s="20">
        <v>0</v>
      </c>
    </row>
    <row r="19" spans="1:6" x14ac:dyDescent="0.3">
      <c r="A19" s="15">
        <v>22</v>
      </c>
      <c r="B19" s="15" t="s">
        <v>2</v>
      </c>
      <c r="C19" s="34">
        <v>28</v>
      </c>
      <c r="D19" s="34">
        <v>37</v>
      </c>
      <c r="E19" s="15">
        <f t="shared" si="0"/>
        <v>9</v>
      </c>
      <c r="F19" s="20">
        <v>0</v>
      </c>
    </row>
    <row r="20" spans="1:6" x14ac:dyDescent="0.3">
      <c r="A20" s="15">
        <v>23</v>
      </c>
      <c r="B20" s="15" t="s">
        <v>0</v>
      </c>
      <c r="C20" s="19">
        <v>25</v>
      </c>
      <c r="D20" s="19">
        <v>37</v>
      </c>
      <c r="E20" s="15">
        <f t="shared" si="0"/>
        <v>12</v>
      </c>
      <c r="F20" s="20">
        <v>0</v>
      </c>
    </row>
    <row r="21" spans="1:6" x14ac:dyDescent="0.3">
      <c r="A21" s="15">
        <v>24</v>
      </c>
      <c r="B21" s="15" t="s">
        <v>3</v>
      </c>
      <c r="C21" s="19">
        <v>60</v>
      </c>
      <c r="D21" s="19">
        <v>20</v>
      </c>
      <c r="E21" s="15">
        <f t="shared" si="0"/>
        <v>-40</v>
      </c>
      <c r="F21" s="20">
        <v>1</v>
      </c>
    </row>
    <row r="22" spans="1:6" x14ac:dyDescent="0.3">
      <c r="A22" s="15">
        <v>25</v>
      </c>
      <c r="B22" s="15" t="s">
        <v>0</v>
      </c>
      <c r="C22" s="19">
        <v>90</v>
      </c>
      <c r="D22" s="19">
        <v>21</v>
      </c>
      <c r="E22" s="15">
        <f t="shared" si="0"/>
        <v>-69</v>
      </c>
      <c r="F22" s="20">
        <v>0</v>
      </c>
    </row>
    <row r="23" spans="1:6" x14ac:dyDescent="0.3">
      <c r="A23" s="15">
        <v>26</v>
      </c>
      <c r="B23" s="15" t="s">
        <v>1</v>
      </c>
      <c r="C23" s="34">
        <v>58</v>
      </c>
      <c r="D23" s="34">
        <v>42</v>
      </c>
      <c r="E23" s="15">
        <f t="shared" si="0"/>
        <v>-16</v>
      </c>
      <c r="F23" s="20">
        <v>1</v>
      </c>
    </row>
    <row r="24" spans="1:6" x14ac:dyDescent="0.3">
      <c r="A24" s="15">
        <v>27</v>
      </c>
      <c r="B24" s="15" t="s">
        <v>2</v>
      </c>
      <c r="C24" s="34">
        <v>394</v>
      </c>
      <c r="D24" s="34">
        <v>46</v>
      </c>
      <c r="E24" s="15">
        <f t="shared" si="0"/>
        <v>-348</v>
      </c>
      <c r="F24" s="20">
        <v>0</v>
      </c>
    </row>
    <row r="25" spans="1:6" x14ac:dyDescent="0.3">
      <c r="A25" s="15">
        <v>28</v>
      </c>
      <c r="B25" s="15" t="s">
        <v>3</v>
      </c>
      <c r="C25" s="19">
        <v>109</v>
      </c>
      <c r="D25" s="19">
        <v>80</v>
      </c>
      <c r="E25" s="15">
        <f t="shared" si="0"/>
        <v>-29</v>
      </c>
      <c r="F25" s="20">
        <v>0</v>
      </c>
    </row>
    <row r="26" spans="1:6" x14ac:dyDescent="0.3">
      <c r="A26" s="15">
        <v>29</v>
      </c>
      <c r="B26" s="15" t="s">
        <v>0</v>
      </c>
      <c r="C26" s="19">
        <v>1</v>
      </c>
      <c r="D26" s="19">
        <v>45</v>
      </c>
      <c r="E26" s="15">
        <f t="shared" si="0"/>
        <v>44</v>
      </c>
      <c r="F26" s="20">
        <v>1</v>
      </c>
    </row>
    <row r="27" spans="1:6" x14ac:dyDescent="0.3">
      <c r="A27" s="15">
        <v>30</v>
      </c>
      <c r="B27" s="15" t="s">
        <v>3</v>
      </c>
      <c r="C27" s="19">
        <v>45</v>
      </c>
      <c r="D27" s="19">
        <v>48</v>
      </c>
      <c r="E27" s="15">
        <f t="shared" si="0"/>
        <v>3</v>
      </c>
      <c r="F27" s="20">
        <v>1</v>
      </c>
    </row>
    <row r="28" spans="1:6" x14ac:dyDescent="0.3">
      <c r="A28" s="15">
        <v>31</v>
      </c>
      <c r="B28" s="15" t="s">
        <v>1</v>
      </c>
      <c r="C28" s="34">
        <v>50</v>
      </c>
      <c r="D28" s="34">
        <v>44</v>
      </c>
      <c r="E28" s="15">
        <f t="shared" si="0"/>
        <v>-6</v>
      </c>
      <c r="F28" s="20">
        <v>2</v>
      </c>
    </row>
    <row r="29" spans="1:6" x14ac:dyDescent="0.3">
      <c r="A29" s="15">
        <v>32</v>
      </c>
      <c r="B29" s="15" t="s">
        <v>2</v>
      </c>
      <c r="C29" s="34">
        <v>87</v>
      </c>
      <c r="D29" s="34">
        <v>21</v>
      </c>
      <c r="E29" s="15">
        <f t="shared" si="0"/>
        <v>-66</v>
      </c>
      <c r="F29" s="20">
        <v>1</v>
      </c>
    </row>
    <row r="30" spans="1:6" x14ac:dyDescent="0.3">
      <c r="A30" s="15">
        <v>33</v>
      </c>
      <c r="B30" s="15" t="s">
        <v>0</v>
      </c>
      <c r="C30" s="19">
        <v>11</v>
      </c>
      <c r="D30" s="19">
        <v>4</v>
      </c>
      <c r="E30" s="15">
        <f t="shared" si="0"/>
        <v>-7</v>
      </c>
      <c r="F30" s="20">
        <v>1</v>
      </c>
    </row>
    <row r="31" spans="1:6" x14ac:dyDescent="0.3">
      <c r="A31" s="15">
        <v>34</v>
      </c>
      <c r="B31" s="15" t="s">
        <v>3</v>
      </c>
      <c r="C31" s="19">
        <v>29</v>
      </c>
      <c r="D31" s="19">
        <v>16</v>
      </c>
      <c r="E31" s="15">
        <f t="shared" si="0"/>
        <v>-13</v>
      </c>
      <c r="F31" s="20">
        <v>0</v>
      </c>
    </row>
    <row r="32" spans="1:6" x14ac:dyDescent="0.3">
      <c r="A32" s="15">
        <v>35</v>
      </c>
      <c r="B32" s="15" t="s">
        <v>1</v>
      </c>
      <c r="C32" s="34">
        <v>77</v>
      </c>
      <c r="D32" s="34">
        <v>75</v>
      </c>
      <c r="E32" s="15">
        <f t="shared" si="0"/>
        <v>-2</v>
      </c>
      <c r="F32" s="20">
        <v>2</v>
      </c>
    </row>
    <row r="33" spans="1:6" x14ac:dyDescent="0.3">
      <c r="A33" s="15">
        <v>36</v>
      </c>
      <c r="B33" s="15" t="s">
        <v>2</v>
      </c>
      <c r="C33" s="34">
        <v>24</v>
      </c>
      <c r="D33" s="34">
        <v>22</v>
      </c>
      <c r="E33" s="15">
        <f t="shared" si="0"/>
        <v>-2</v>
      </c>
      <c r="F33" s="20">
        <v>2</v>
      </c>
    </row>
    <row r="34" spans="1:6" x14ac:dyDescent="0.3">
      <c r="A34" s="15">
        <v>37</v>
      </c>
      <c r="B34" s="15" t="s">
        <v>0</v>
      </c>
      <c r="C34" s="19">
        <v>24</v>
      </c>
      <c r="D34" s="19">
        <v>17</v>
      </c>
      <c r="E34" s="15">
        <f t="shared" ref="E34:E65" si="1">D34-C34</f>
        <v>-7</v>
      </c>
      <c r="F34" s="20">
        <v>1</v>
      </c>
    </row>
    <row r="35" spans="1:6" x14ac:dyDescent="0.3">
      <c r="A35" s="15">
        <v>38</v>
      </c>
      <c r="B35" s="15" t="s">
        <v>1</v>
      </c>
      <c r="C35" s="34">
        <v>16</v>
      </c>
      <c r="D35" s="34">
        <v>65</v>
      </c>
      <c r="E35" s="15">
        <f t="shared" si="1"/>
        <v>49</v>
      </c>
      <c r="F35" s="20">
        <v>0</v>
      </c>
    </row>
    <row r="36" spans="1:6" x14ac:dyDescent="0.3">
      <c r="A36" s="15">
        <v>39</v>
      </c>
      <c r="B36" s="15" t="s">
        <v>2</v>
      </c>
      <c r="C36" s="34">
        <v>94</v>
      </c>
      <c r="D36" s="34">
        <v>42</v>
      </c>
      <c r="E36" s="15">
        <f t="shared" si="1"/>
        <v>-52</v>
      </c>
      <c r="F36" s="20">
        <v>0</v>
      </c>
    </row>
    <row r="37" spans="1:6" x14ac:dyDescent="0.3">
      <c r="A37" s="15">
        <v>40</v>
      </c>
      <c r="B37" s="15" t="s">
        <v>3</v>
      </c>
      <c r="C37" s="19">
        <v>48</v>
      </c>
      <c r="D37" s="19">
        <v>43</v>
      </c>
      <c r="E37" s="15">
        <f t="shared" si="1"/>
        <v>-5</v>
      </c>
      <c r="F37" s="20">
        <v>0</v>
      </c>
    </row>
    <row r="38" spans="1:6" x14ac:dyDescent="0.3">
      <c r="A38" s="15">
        <v>42</v>
      </c>
      <c r="B38" s="15" t="s">
        <v>1</v>
      </c>
      <c r="C38" s="34">
        <v>49</v>
      </c>
      <c r="D38" s="34">
        <v>33</v>
      </c>
      <c r="E38" s="15">
        <f t="shared" si="1"/>
        <v>-16</v>
      </c>
      <c r="F38" s="20">
        <v>1</v>
      </c>
    </row>
    <row r="39" spans="1:6" x14ac:dyDescent="0.3">
      <c r="A39" s="15">
        <v>43</v>
      </c>
      <c r="B39" s="15" t="s">
        <v>3</v>
      </c>
      <c r="C39" s="19">
        <v>16</v>
      </c>
      <c r="D39" s="19">
        <v>44</v>
      </c>
      <c r="E39" s="15">
        <f t="shared" si="1"/>
        <v>28</v>
      </c>
      <c r="F39" s="20">
        <v>2</v>
      </c>
    </row>
    <row r="40" spans="1:6" x14ac:dyDescent="0.3">
      <c r="A40" s="15">
        <v>44</v>
      </c>
      <c r="B40" s="15" t="s">
        <v>2</v>
      </c>
      <c r="C40" s="34">
        <v>60</v>
      </c>
      <c r="D40" s="34">
        <v>42</v>
      </c>
      <c r="E40" s="15">
        <f t="shared" si="1"/>
        <v>-18</v>
      </c>
      <c r="F40" s="20">
        <v>2</v>
      </c>
    </row>
    <row r="41" spans="1:6" x14ac:dyDescent="0.3">
      <c r="A41" s="15">
        <v>45</v>
      </c>
      <c r="B41" s="15" t="s">
        <v>0</v>
      </c>
      <c r="C41" s="19">
        <v>45</v>
      </c>
      <c r="D41" s="19">
        <v>21</v>
      </c>
      <c r="E41" s="15">
        <f t="shared" si="1"/>
        <v>-24</v>
      </c>
      <c r="F41" s="20">
        <v>1</v>
      </c>
    </row>
    <row r="42" spans="1:6" x14ac:dyDescent="0.3">
      <c r="A42" s="15">
        <v>46</v>
      </c>
      <c r="B42" s="15" t="s">
        <v>1</v>
      </c>
      <c r="C42" s="34">
        <v>241</v>
      </c>
      <c r="D42" s="34">
        <v>5</v>
      </c>
      <c r="E42" s="15">
        <f t="shared" si="1"/>
        <v>-236</v>
      </c>
      <c r="F42" s="20">
        <v>1</v>
      </c>
    </row>
    <row r="43" spans="1:6" x14ac:dyDescent="0.3">
      <c r="A43" s="15">
        <v>47</v>
      </c>
      <c r="B43" s="15" t="s">
        <v>3</v>
      </c>
      <c r="C43" s="19">
        <v>400</v>
      </c>
      <c r="D43" s="19">
        <v>37</v>
      </c>
      <c r="E43" s="15">
        <f t="shared" si="1"/>
        <v>-363</v>
      </c>
      <c r="F43" s="20">
        <v>2</v>
      </c>
    </row>
    <row r="44" spans="1:6" x14ac:dyDescent="0.3">
      <c r="A44" s="15">
        <v>48</v>
      </c>
      <c r="B44" s="15" t="s">
        <v>2</v>
      </c>
      <c r="C44" s="34">
        <v>25</v>
      </c>
      <c r="D44" s="34">
        <v>23</v>
      </c>
      <c r="E44" s="15">
        <f t="shared" si="1"/>
        <v>-2</v>
      </c>
      <c r="F44" s="20">
        <v>1</v>
      </c>
    </row>
    <row r="45" spans="1:6" x14ac:dyDescent="0.3">
      <c r="A45" s="15">
        <v>50</v>
      </c>
      <c r="B45" s="15" t="s">
        <v>0</v>
      </c>
      <c r="C45" s="19">
        <v>30</v>
      </c>
      <c r="D45" s="19">
        <v>38</v>
      </c>
      <c r="E45" s="15">
        <f t="shared" si="1"/>
        <v>8</v>
      </c>
      <c r="F45" s="20">
        <v>1</v>
      </c>
    </row>
    <row r="46" spans="1:6" x14ac:dyDescent="0.3">
      <c r="A46" s="15">
        <v>51</v>
      </c>
      <c r="B46" s="15" t="s">
        <v>2</v>
      </c>
      <c r="C46" s="34">
        <v>400</v>
      </c>
      <c r="D46" s="34">
        <v>17</v>
      </c>
      <c r="E46" s="15">
        <f t="shared" si="1"/>
        <v>-383</v>
      </c>
      <c r="F46" s="20">
        <v>1</v>
      </c>
    </row>
    <row r="47" spans="1:6" x14ac:dyDescent="0.3">
      <c r="A47" s="15">
        <v>52</v>
      </c>
      <c r="B47" s="15" t="s">
        <v>3</v>
      </c>
      <c r="C47" s="19">
        <v>13</v>
      </c>
      <c r="D47" s="19">
        <v>32</v>
      </c>
      <c r="E47" s="15">
        <f t="shared" si="1"/>
        <v>19</v>
      </c>
      <c r="F47" s="20">
        <v>2</v>
      </c>
    </row>
    <row r="48" spans="1:6" x14ac:dyDescent="0.3">
      <c r="A48" s="15">
        <v>53</v>
      </c>
      <c r="B48" s="15" t="s">
        <v>0</v>
      </c>
      <c r="C48" s="19">
        <v>38</v>
      </c>
      <c r="D48" s="19">
        <v>45</v>
      </c>
      <c r="E48" s="15">
        <f t="shared" si="1"/>
        <v>7</v>
      </c>
      <c r="F48" s="20">
        <v>0</v>
      </c>
    </row>
    <row r="49" spans="1:6" x14ac:dyDescent="0.3">
      <c r="A49" s="15">
        <v>54</v>
      </c>
      <c r="B49" s="15" t="s">
        <v>3</v>
      </c>
      <c r="C49" s="19">
        <v>24</v>
      </c>
      <c r="D49" s="19">
        <v>16</v>
      </c>
      <c r="E49" s="15">
        <f t="shared" si="1"/>
        <v>-8</v>
      </c>
      <c r="F49" s="20">
        <v>0</v>
      </c>
    </row>
    <row r="50" spans="1:6" x14ac:dyDescent="0.3">
      <c r="A50" s="15">
        <v>55</v>
      </c>
      <c r="B50" s="15" t="s">
        <v>1</v>
      </c>
      <c r="C50" s="34">
        <v>18</v>
      </c>
      <c r="D50" s="34">
        <v>24</v>
      </c>
      <c r="E50" s="15">
        <f t="shared" si="1"/>
        <v>6</v>
      </c>
      <c r="F50" s="20">
        <v>0</v>
      </c>
    </row>
    <row r="51" spans="1:6" x14ac:dyDescent="0.3">
      <c r="A51" s="15">
        <v>56</v>
      </c>
      <c r="B51" s="15" t="s">
        <v>2</v>
      </c>
      <c r="C51" s="34">
        <v>45</v>
      </c>
      <c r="D51" s="34">
        <v>40</v>
      </c>
      <c r="E51" s="15">
        <f t="shared" si="1"/>
        <v>-5</v>
      </c>
      <c r="F51" s="20">
        <v>0</v>
      </c>
    </row>
    <row r="52" spans="1:6" x14ac:dyDescent="0.3">
      <c r="A52" s="15">
        <v>57</v>
      </c>
      <c r="B52" s="15" t="s">
        <v>1</v>
      </c>
      <c r="C52" s="34">
        <v>71</v>
      </c>
      <c r="D52" s="34">
        <v>36</v>
      </c>
      <c r="E52" s="15">
        <f t="shared" si="1"/>
        <v>-35</v>
      </c>
      <c r="F52" s="20">
        <v>0</v>
      </c>
    </row>
    <row r="53" spans="1:6" x14ac:dyDescent="0.3">
      <c r="A53" s="15">
        <v>58</v>
      </c>
      <c r="B53" s="15" t="s">
        <v>0</v>
      </c>
      <c r="C53" s="19">
        <v>45</v>
      </c>
      <c r="D53" s="19">
        <v>14</v>
      </c>
      <c r="E53" s="15">
        <f t="shared" si="1"/>
        <v>-31</v>
      </c>
      <c r="F53" s="20">
        <v>2</v>
      </c>
    </row>
    <row r="54" spans="1:6" x14ac:dyDescent="0.3">
      <c r="A54" s="15">
        <v>60</v>
      </c>
      <c r="B54" s="15" t="s">
        <v>3</v>
      </c>
      <c r="C54" s="19">
        <v>18</v>
      </c>
      <c r="D54" s="19">
        <v>11</v>
      </c>
      <c r="E54" s="15">
        <f t="shared" si="1"/>
        <v>-7</v>
      </c>
      <c r="F54" s="20">
        <v>0</v>
      </c>
    </row>
    <row r="55" spans="1:6" x14ac:dyDescent="0.3">
      <c r="A55" s="15">
        <v>63</v>
      </c>
      <c r="B55" s="15" t="s">
        <v>0</v>
      </c>
      <c r="C55" s="19">
        <v>1</v>
      </c>
      <c r="D55" s="19">
        <v>47</v>
      </c>
      <c r="E55" s="15">
        <f t="shared" si="1"/>
        <v>46</v>
      </c>
      <c r="F55" s="20">
        <v>2</v>
      </c>
    </row>
    <row r="56" spans="1:6" x14ac:dyDescent="0.3">
      <c r="A56" s="15">
        <v>64</v>
      </c>
      <c r="B56" s="15" t="s">
        <v>3</v>
      </c>
      <c r="C56" s="19">
        <v>31</v>
      </c>
      <c r="D56" s="19">
        <v>55</v>
      </c>
      <c r="E56" s="15">
        <f t="shared" si="1"/>
        <v>24</v>
      </c>
      <c r="F56" s="20">
        <v>1</v>
      </c>
    </row>
    <row r="57" spans="1:6" x14ac:dyDescent="0.3">
      <c r="A57" s="15">
        <v>65</v>
      </c>
      <c r="B57" s="15" t="s">
        <v>0</v>
      </c>
      <c r="C57" s="19">
        <v>8</v>
      </c>
      <c r="D57" s="19">
        <v>30</v>
      </c>
      <c r="E57" s="15">
        <f t="shared" si="1"/>
        <v>22</v>
      </c>
      <c r="F57" s="20">
        <v>0</v>
      </c>
    </row>
    <row r="58" spans="1:6" x14ac:dyDescent="0.3">
      <c r="A58" s="15">
        <v>67</v>
      </c>
      <c r="B58" s="15" t="s">
        <v>1</v>
      </c>
      <c r="C58" s="34">
        <v>45</v>
      </c>
      <c r="D58" s="34">
        <v>42</v>
      </c>
      <c r="E58" s="15">
        <f t="shared" si="1"/>
        <v>-3</v>
      </c>
      <c r="F58" s="20">
        <v>2</v>
      </c>
    </row>
    <row r="59" spans="1:6" x14ac:dyDescent="0.3">
      <c r="A59" s="15">
        <v>68</v>
      </c>
      <c r="B59" s="15" t="s">
        <v>2</v>
      </c>
      <c r="C59" s="34">
        <v>30</v>
      </c>
      <c r="D59" s="34">
        <v>13</v>
      </c>
      <c r="E59" s="15">
        <f t="shared" si="1"/>
        <v>-17</v>
      </c>
      <c r="F59" s="20">
        <v>0</v>
      </c>
    </row>
    <row r="60" spans="1:6" x14ac:dyDescent="0.3">
      <c r="A60" s="15">
        <v>69</v>
      </c>
      <c r="B60" s="15" t="s">
        <v>0</v>
      </c>
      <c r="C60" s="19">
        <v>59</v>
      </c>
      <c r="D60" s="19">
        <v>30</v>
      </c>
      <c r="E60" s="15">
        <f t="shared" si="1"/>
        <v>-29</v>
      </c>
      <c r="F60" s="20">
        <v>1</v>
      </c>
    </row>
    <row r="61" spans="1:6" x14ac:dyDescent="0.3">
      <c r="A61" s="15">
        <v>70</v>
      </c>
      <c r="B61" s="15" t="s">
        <v>1</v>
      </c>
      <c r="C61" s="34">
        <v>51</v>
      </c>
      <c r="D61" s="34">
        <v>14</v>
      </c>
      <c r="E61" s="15">
        <f t="shared" si="1"/>
        <v>-37</v>
      </c>
      <c r="F61" s="20">
        <v>2</v>
      </c>
    </row>
    <row r="62" spans="1:6" x14ac:dyDescent="0.3">
      <c r="A62" s="15">
        <v>71</v>
      </c>
      <c r="B62" s="15" t="s">
        <v>2</v>
      </c>
      <c r="C62" s="34">
        <v>13</v>
      </c>
      <c r="D62" s="34">
        <v>41</v>
      </c>
      <c r="E62" s="15">
        <f t="shared" si="1"/>
        <v>28</v>
      </c>
      <c r="F62" s="20">
        <v>0</v>
      </c>
    </row>
    <row r="63" spans="1:6" x14ac:dyDescent="0.3">
      <c r="A63" s="15">
        <v>72</v>
      </c>
      <c r="B63" s="15" t="s">
        <v>3</v>
      </c>
      <c r="C63" s="19">
        <v>27</v>
      </c>
      <c r="D63" s="19">
        <v>29</v>
      </c>
      <c r="E63" s="15">
        <f t="shared" si="1"/>
        <v>2</v>
      </c>
      <c r="F63" s="20">
        <v>1</v>
      </c>
    </row>
    <row r="64" spans="1:6" x14ac:dyDescent="0.3">
      <c r="A64" s="15">
        <v>73</v>
      </c>
      <c r="B64" s="15" t="s">
        <v>1</v>
      </c>
      <c r="C64" s="34">
        <v>17</v>
      </c>
      <c r="D64" s="34">
        <v>28</v>
      </c>
      <c r="E64" s="15">
        <f t="shared" si="1"/>
        <v>11</v>
      </c>
      <c r="F64" s="20">
        <v>1</v>
      </c>
    </row>
    <row r="65" spans="1:6" x14ac:dyDescent="0.3">
      <c r="A65" s="15">
        <v>74</v>
      </c>
      <c r="B65" s="15" t="s">
        <v>2</v>
      </c>
      <c r="C65" s="34">
        <v>29</v>
      </c>
      <c r="D65" s="34">
        <v>23</v>
      </c>
      <c r="E65" s="15">
        <f t="shared" si="1"/>
        <v>-6</v>
      </c>
      <c r="F65" s="20">
        <v>0</v>
      </c>
    </row>
    <row r="66" spans="1:6" x14ac:dyDescent="0.3">
      <c r="A66" s="15">
        <v>75</v>
      </c>
      <c r="B66" s="15" t="s">
        <v>0</v>
      </c>
      <c r="C66" s="19">
        <v>16</v>
      </c>
      <c r="D66" s="19">
        <v>30</v>
      </c>
      <c r="E66" s="15">
        <f t="shared" ref="E66:E97" si="2">D66-C66</f>
        <v>14</v>
      </c>
      <c r="F66" s="20">
        <v>2</v>
      </c>
    </row>
    <row r="67" spans="1:6" x14ac:dyDescent="0.3">
      <c r="A67" s="15">
        <v>77</v>
      </c>
      <c r="B67" s="15" t="s">
        <v>0</v>
      </c>
      <c r="C67" s="19">
        <v>42</v>
      </c>
      <c r="D67" s="19">
        <v>15</v>
      </c>
      <c r="E67" s="15">
        <f t="shared" si="2"/>
        <v>-27</v>
      </c>
      <c r="F67" s="20">
        <v>2</v>
      </c>
    </row>
    <row r="68" spans="1:6" x14ac:dyDescent="0.3">
      <c r="A68" s="15">
        <v>78</v>
      </c>
      <c r="B68" s="15" t="s">
        <v>1</v>
      </c>
      <c r="C68" s="34">
        <v>31</v>
      </c>
      <c r="D68" s="34">
        <v>48</v>
      </c>
      <c r="E68" s="15">
        <f t="shared" si="2"/>
        <v>17</v>
      </c>
      <c r="F68" s="20">
        <v>1</v>
      </c>
    </row>
    <row r="69" spans="1:6" x14ac:dyDescent="0.3">
      <c r="A69" s="15">
        <v>79</v>
      </c>
      <c r="B69" s="15" t="s">
        <v>2</v>
      </c>
      <c r="C69" s="34">
        <v>41</v>
      </c>
      <c r="D69" s="34">
        <v>21</v>
      </c>
      <c r="E69" s="15">
        <f t="shared" si="2"/>
        <v>-20</v>
      </c>
      <c r="F69" s="20">
        <v>0</v>
      </c>
    </row>
    <row r="70" spans="1:6" x14ac:dyDescent="0.3">
      <c r="A70" s="15">
        <v>80</v>
      </c>
      <c r="B70" s="15" t="s">
        <v>3</v>
      </c>
      <c r="C70" s="19">
        <v>23</v>
      </c>
      <c r="D70" s="19">
        <v>19</v>
      </c>
      <c r="E70" s="15">
        <f t="shared" si="2"/>
        <v>-4</v>
      </c>
      <c r="F70" s="20">
        <v>1</v>
      </c>
    </row>
    <row r="71" spans="1:6" x14ac:dyDescent="0.3">
      <c r="A71" s="15">
        <v>82</v>
      </c>
      <c r="B71" s="15" t="s">
        <v>0</v>
      </c>
      <c r="C71" s="19">
        <v>24</v>
      </c>
      <c r="D71" s="19">
        <v>19</v>
      </c>
      <c r="E71" s="15">
        <f t="shared" si="2"/>
        <v>-5</v>
      </c>
      <c r="F71" s="20">
        <v>0</v>
      </c>
    </row>
    <row r="72" spans="1:6" x14ac:dyDescent="0.3">
      <c r="A72" s="15">
        <v>84</v>
      </c>
      <c r="B72" s="15" t="s">
        <v>3</v>
      </c>
      <c r="C72" s="19">
        <v>32</v>
      </c>
      <c r="D72" s="19">
        <v>26</v>
      </c>
      <c r="E72" s="15">
        <f t="shared" si="2"/>
        <v>-6</v>
      </c>
      <c r="F72" s="20">
        <v>0</v>
      </c>
    </row>
    <row r="73" spans="1:6" x14ac:dyDescent="0.3">
      <c r="A73" s="15">
        <v>85</v>
      </c>
      <c r="B73" s="15" t="s">
        <v>1</v>
      </c>
      <c r="C73" s="34">
        <v>24</v>
      </c>
      <c r="D73" s="34">
        <v>16</v>
      </c>
      <c r="E73" s="15">
        <f t="shared" si="2"/>
        <v>-8</v>
      </c>
      <c r="F73" s="20">
        <v>2</v>
      </c>
    </row>
    <row r="74" spans="1:6" x14ac:dyDescent="0.3">
      <c r="A74" s="15">
        <v>86</v>
      </c>
      <c r="B74" s="15" t="s">
        <v>0</v>
      </c>
      <c r="C74" s="19">
        <v>49</v>
      </c>
      <c r="D74" s="19">
        <v>48</v>
      </c>
      <c r="E74" s="15">
        <f t="shared" si="2"/>
        <v>-1</v>
      </c>
      <c r="F74" s="20">
        <v>1</v>
      </c>
    </row>
    <row r="75" spans="1:6" x14ac:dyDescent="0.3">
      <c r="A75" s="15">
        <v>87</v>
      </c>
      <c r="B75" s="15" t="s">
        <v>3</v>
      </c>
      <c r="C75" s="19">
        <v>72</v>
      </c>
      <c r="D75" s="19">
        <v>21</v>
      </c>
      <c r="E75" s="15">
        <f t="shared" si="2"/>
        <v>-51</v>
      </c>
      <c r="F75" s="20">
        <v>1</v>
      </c>
    </row>
    <row r="76" spans="1:6" x14ac:dyDescent="0.3">
      <c r="A76" s="15">
        <v>88</v>
      </c>
      <c r="B76" s="15" t="s">
        <v>2</v>
      </c>
      <c r="C76" s="34">
        <v>19</v>
      </c>
      <c r="D76" s="34">
        <v>30</v>
      </c>
      <c r="E76" s="15">
        <f t="shared" si="2"/>
        <v>11</v>
      </c>
      <c r="F76" s="20">
        <v>0</v>
      </c>
    </row>
    <row r="77" spans="1:6" x14ac:dyDescent="0.3">
      <c r="A77" s="15">
        <v>90</v>
      </c>
      <c r="B77" s="15" t="s">
        <v>0</v>
      </c>
      <c r="C77" s="19">
        <v>41</v>
      </c>
      <c r="D77" s="19">
        <v>33</v>
      </c>
      <c r="E77" s="15">
        <f t="shared" si="2"/>
        <v>-8</v>
      </c>
      <c r="F77" s="20">
        <v>1</v>
      </c>
    </row>
    <row r="78" spans="1:6" x14ac:dyDescent="0.3">
      <c r="A78" s="20">
        <v>91</v>
      </c>
      <c r="B78" s="20" t="s">
        <v>2</v>
      </c>
      <c r="C78" s="19">
        <v>57</v>
      </c>
      <c r="D78" s="19">
        <v>23</v>
      </c>
      <c r="E78" s="15">
        <f t="shared" si="2"/>
        <v>-34</v>
      </c>
      <c r="F78" s="20">
        <v>3</v>
      </c>
    </row>
    <row r="79" spans="1:6" x14ac:dyDescent="0.3">
      <c r="A79" s="15">
        <v>92</v>
      </c>
      <c r="B79" s="15" t="s">
        <v>3</v>
      </c>
      <c r="C79" s="19">
        <v>18</v>
      </c>
      <c r="D79" s="19">
        <v>20</v>
      </c>
      <c r="E79" s="15">
        <f t="shared" si="2"/>
        <v>2</v>
      </c>
      <c r="F79" s="20">
        <v>0</v>
      </c>
    </row>
    <row r="80" spans="1:6" x14ac:dyDescent="0.3">
      <c r="A80" s="15">
        <v>93</v>
      </c>
      <c r="B80" s="15" t="s">
        <v>1</v>
      </c>
      <c r="C80" s="34">
        <v>10</v>
      </c>
      <c r="D80" s="34">
        <v>11</v>
      </c>
      <c r="E80" s="15">
        <f t="shared" si="2"/>
        <v>1</v>
      </c>
      <c r="F80" s="20">
        <v>0</v>
      </c>
    </row>
    <row r="81" spans="1:6" x14ac:dyDescent="0.3">
      <c r="A81" s="15">
        <v>94</v>
      </c>
      <c r="B81" s="15" t="s">
        <v>2</v>
      </c>
      <c r="C81" s="34">
        <v>43</v>
      </c>
      <c r="D81" s="34">
        <v>62</v>
      </c>
      <c r="E81" s="15">
        <f t="shared" si="2"/>
        <v>19</v>
      </c>
      <c r="F81" s="20">
        <v>1</v>
      </c>
    </row>
    <row r="82" spans="1:6" x14ac:dyDescent="0.3">
      <c r="A82" s="15">
        <v>95</v>
      </c>
      <c r="B82" s="15" t="s">
        <v>0</v>
      </c>
      <c r="C82" s="19">
        <v>48</v>
      </c>
      <c r="D82" s="19">
        <v>65</v>
      </c>
      <c r="E82" s="15">
        <f t="shared" si="2"/>
        <v>17</v>
      </c>
      <c r="F82" s="20">
        <v>2</v>
      </c>
    </row>
    <row r="83" spans="1:6" x14ac:dyDescent="0.3">
      <c r="A83" s="15">
        <v>96</v>
      </c>
      <c r="B83" s="15" t="s">
        <v>3</v>
      </c>
      <c r="C83" s="19">
        <v>73</v>
      </c>
      <c r="D83" s="19">
        <v>92</v>
      </c>
      <c r="E83" s="15">
        <f t="shared" si="2"/>
        <v>19</v>
      </c>
      <c r="F83" s="20">
        <v>3</v>
      </c>
    </row>
    <row r="84" spans="1:6" x14ac:dyDescent="0.3">
      <c r="A84" s="15">
        <v>98</v>
      </c>
      <c r="B84" s="15" t="s">
        <v>2</v>
      </c>
      <c r="C84" s="34">
        <v>32</v>
      </c>
      <c r="D84" s="34">
        <v>32</v>
      </c>
      <c r="E84" s="15">
        <f t="shared" si="2"/>
        <v>0</v>
      </c>
      <c r="F84" s="20">
        <v>1</v>
      </c>
    </row>
    <row r="85" spans="1:6" x14ac:dyDescent="0.3">
      <c r="A85" s="15">
        <v>99</v>
      </c>
      <c r="B85" s="15" t="s">
        <v>0</v>
      </c>
      <c r="C85" s="19">
        <v>45</v>
      </c>
      <c r="D85" s="19">
        <v>39</v>
      </c>
      <c r="E85" s="15">
        <f t="shared" si="2"/>
        <v>-6</v>
      </c>
      <c r="F85" s="20">
        <v>2</v>
      </c>
    </row>
    <row r="86" spans="1:6" x14ac:dyDescent="0.3">
      <c r="A86" s="15">
        <v>100</v>
      </c>
      <c r="B86" s="15" t="s">
        <v>3</v>
      </c>
      <c r="C86" s="19">
        <v>52</v>
      </c>
      <c r="D86" s="19">
        <v>44</v>
      </c>
      <c r="E86" s="15">
        <f t="shared" si="2"/>
        <v>-8</v>
      </c>
      <c r="F86" s="20">
        <v>0</v>
      </c>
    </row>
    <row r="87" spans="1:6" x14ac:dyDescent="0.3">
      <c r="A87" s="15">
        <v>101</v>
      </c>
      <c r="B87" s="15" t="s">
        <v>0</v>
      </c>
      <c r="C87" s="19">
        <v>48</v>
      </c>
      <c r="D87" s="19">
        <v>48</v>
      </c>
      <c r="E87" s="15">
        <f t="shared" si="2"/>
        <v>0</v>
      </c>
      <c r="F87" s="20">
        <v>0</v>
      </c>
    </row>
    <row r="88" spans="1:6" x14ac:dyDescent="0.3">
      <c r="A88" s="15">
        <v>102</v>
      </c>
      <c r="B88" s="15" t="s">
        <v>1</v>
      </c>
      <c r="C88" s="34">
        <v>90</v>
      </c>
      <c r="D88" s="34">
        <v>62</v>
      </c>
      <c r="E88" s="15">
        <f t="shared" si="2"/>
        <v>-28</v>
      </c>
      <c r="F88" s="20">
        <v>0</v>
      </c>
    </row>
    <row r="89" spans="1:6" x14ac:dyDescent="0.3">
      <c r="A89" s="15">
        <v>104</v>
      </c>
      <c r="B89" s="15" t="s">
        <v>2</v>
      </c>
      <c r="C89" s="34">
        <v>46</v>
      </c>
      <c r="D89" s="34">
        <v>82</v>
      </c>
      <c r="E89" s="15">
        <f t="shared" si="2"/>
        <v>36</v>
      </c>
      <c r="F89" s="20">
        <v>3</v>
      </c>
    </row>
    <row r="90" spans="1:6" x14ac:dyDescent="0.3">
      <c r="A90" s="15">
        <v>106</v>
      </c>
      <c r="B90" s="15" t="s">
        <v>3</v>
      </c>
      <c r="C90" s="19">
        <v>69</v>
      </c>
      <c r="D90" s="19">
        <v>31</v>
      </c>
      <c r="E90" s="15">
        <f t="shared" si="2"/>
        <v>-38</v>
      </c>
      <c r="F90" s="20">
        <v>1</v>
      </c>
    </row>
    <row r="91" spans="1:6" x14ac:dyDescent="0.3">
      <c r="A91" s="15">
        <v>107</v>
      </c>
      <c r="B91" s="15" t="s">
        <v>1</v>
      </c>
      <c r="C91" s="34">
        <v>125</v>
      </c>
      <c r="D91" s="34">
        <v>55</v>
      </c>
      <c r="E91" s="15">
        <f t="shared" si="2"/>
        <v>-70</v>
      </c>
      <c r="F91" s="20">
        <v>0</v>
      </c>
    </row>
    <row r="92" spans="1:6" x14ac:dyDescent="0.3">
      <c r="A92" s="15">
        <v>108</v>
      </c>
      <c r="B92" s="15" t="s">
        <v>2</v>
      </c>
      <c r="C92" s="34">
        <v>9</v>
      </c>
      <c r="D92" s="34">
        <v>49</v>
      </c>
      <c r="E92" s="15">
        <f t="shared" si="2"/>
        <v>40</v>
      </c>
      <c r="F92" s="20">
        <v>2</v>
      </c>
    </row>
    <row r="93" spans="1:6" x14ac:dyDescent="0.3">
      <c r="A93" s="15">
        <v>109</v>
      </c>
      <c r="B93" s="15" t="s">
        <v>0</v>
      </c>
      <c r="C93" s="19">
        <v>43</v>
      </c>
      <c r="D93" s="19">
        <v>22</v>
      </c>
      <c r="E93" s="15">
        <f t="shared" si="2"/>
        <v>-21</v>
      </c>
      <c r="F93" s="20">
        <v>0</v>
      </c>
    </row>
    <row r="94" spans="1:6" x14ac:dyDescent="0.3">
      <c r="A94" s="15">
        <v>110</v>
      </c>
      <c r="B94" s="15" t="s">
        <v>3</v>
      </c>
      <c r="C94" s="19">
        <v>93</v>
      </c>
      <c r="D94" s="19">
        <v>81</v>
      </c>
      <c r="E94" s="15">
        <f t="shared" si="2"/>
        <v>-12</v>
      </c>
      <c r="F94" s="20">
        <v>1</v>
      </c>
    </row>
    <row r="95" spans="1:6" x14ac:dyDescent="0.3">
      <c r="A95" s="15">
        <v>111</v>
      </c>
      <c r="B95" s="15" t="s">
        <v>1</v>
      </c>
      <c r="C95" s="34">
        <v>10</v>
      </c>
      <c r="D95" s="34">
        <v>14</v>
      </c>
      <c r="E95" s="15">
        <f t="shared" si="2"/>
        <v>4</v>
      </c>
      <c r="F95" s="20">
        <v>1</v>
      </c>
    </row>
    <row r="96" spans="1:6" x14ac:dyDescent="0.3">
      <c r="A96" s="20">
        <v>112</v>
      </c>
      <c r="B96" s="20" t="s">
        <v>2</v>
      </c>
      <c r="C96" s="34">
        <v>20</v>
      </c>
      <c r="D96" s="34">
        <v>22</v>
      </c>
      <c r="E96" s="15">
        <f t="shared" si="2"/>
        <v>2</v>
      </c>
      <c r="F96" s="20">
        <v>1</v>
      </c>
    </row>
    <row r="97" spans="1:6" x14ac:dyDescent="0.3">
      <c r="A97" s="15">
        <v>113</v>
      </c>
      <c r="B97" s="15" t="s">
        <v>1</v>
      </c>
      <c r="C97" s="34">
        <v>54</v>
      </c>
      <c r="D97" s="34">
        <v>38</v>
      </c>
      <c r="E97" s="15">
        <f t="shared" si="2"/>
        <v>-16</v>
      </c>
      <c r="F97" s="20">
        <v>3</v>
      </c>
    </row>
    <row r="98" spans="1:6" x14ac:dyDescent="0.3">
      <c r="A98" s="15">
        <v>114</v>
      </c>
      <c r="B98" s="15" t="s">
        <v>0</v>
      </c>
      <c r="C98" s="19">
        <v>55</v>
      </c>
      <c r="D98" s="19">
        <v>31</v>
      </c>
      <c r="E98" s="15">
        <f t="shared" ref="E98:E120" si="3">D98-C98</f>
        <v>-24</v>
      </c>
      <c r="F98" s="20">
        <v>2</v>
      </c>
    </row>
    <row r="99" spans="1:6" x14ac:dyDescent="0.3">
      <c r="A99" s="15">
        <v>115</v>
      </c>
      <c r="B99" s="15" t="s">
        <v>3</v>
      </c>
      <c r="C99" s="19">
        <v>10</v>
      </c>
      <c r="D99" s="19">
        <v>13</v>
      </c>
      <c r="E99" s="15">
        <f t="shared" si="3"/>
        <v>3</v>
      </c>
      <c r="F99" s="20">
        <v>0</v>
      </c>
    </row>
    <row r="100" spans="1:6" x14ac:dyDescent="0.3">
      <c r="A100" s="15">
        <v>116</v>
      </c>
      <c r="B100" s="15" t="s">
        <v>2</v>
      </c>
      <c r="C100" s="34">
        <v>22</v>
      </c>
      <c r="D100" s="34">
        <v>31</v>
      </c>
      <c r="E100" s="15">
        <f t="shared" si="3"/>
        <v>9</v>
      </c>
      <c r="F100" s="20">
        <v>1</v>
      </c>
    </row>
    <row r="101" spans="1:6" x14ac:dyDescent="0.3">
      <c r="A101" s="15">
        <v>117</v>
      </c>
      <c r="B101" s="15" t="s">
        <v>0</v>
      </c>
      <c r="C101" s="19">
        <v>17</v>
      </c>
      <c r="D101" s="19">
        <v>13</v>
      </c>
      <c r="E101" s="15">
        <f t="shared" si="3"/>
        <v>-4</v>
      </c>
      <c r="F101" s="20">
        <v>2</v>
      </c>
    </row>
    <row r="102" spans="1:6" x14ac:dyDescent="0.3">
      <c r="A102" s="15">
        <v>118</v>
      </c>
      <c r="B102" s="15" t="s">
        <v>1</v>
      </c>
      <c r="C102" s="34">
        <v>57</v>
      </c>
      <c r="D102" s="34">
        <v>49</v>
      </c>
      <c r="E102" s="15">
        <f t="shared" si="3"/>
        <v>-8</v>
      </c>
      <c r="F102" s="20">
        <v>1</v>
      </c>
    </row>
    <row r="103" spans="1:6" x14ac:dyDescent="0.3">
      <c r="A103" s="15">
        <v>120</v>
      </c>
      <c r="B103" s="15" t="s">
        <v>3</v>
      </c>
      <c r="C103" s="19">
        <v>40</v>
      </c>
      <c r="D103" s="19">
        <v>24</v>
      </c>
      <c r="E103" s="15">
        <f t="shared" si="3"/>
        <v>-16</v>
      </c>
      <c r="F103" s="20">
        <v>0</v>
      </c>
    </row>
    <row r="104" spans="1:6" x14ac:dyDescent="0.3">
      <c r="A104" s="15">
        <v>121</v>
      </c>
      <c r="B104" s="15" t="s">
        <v>1</v>
      </c>
      <c r="C104" s="34">
        <v>23</v>
      </c>
      <c r="D104" s="34">
        <v>20</v>
      </c>
      <c r="E104" s="15">
        <f t="shared" si="3"/>
        <v>-3</v>
      </c>
      <c r="F104" s="20">
        <v>0</v>
      </c>
    </row>
    <row r="105" spans="1:6" x14ac:dyDescent="0.3">
      <c r="A105" s="15">
        <v>122</v>
      </c>
      <c r="B105" s="15" t="s">
        <v>0</v>
      </c>
      <c r="C105" s="19">
        <v>27</v>
      </c>
      <c r="D105" s="19">
        <v>28</v>
      </c>
      <c r="E105" s="15">
        <f t="shared" si="3"/>
        <v>1</v>
      </c>
      <c r="F105" s="20">
        <v>0</v>
      </c>
    </row>
    <row r="106" spans="1:6" x14ac:dyDescent="0.3">
      <c r="A106" s="15">
        <v>123</v>
      </c>
      <c r="B106" s="15" t="s">
        <v>3</v>
      </c>
      <c r="C106" s="19">
        <v>60</v>
      </c>
      <c r="D106" s="19">
        <v>46</v>
      </c>
      <c r="E106" s="15">
        <f t="shared" si="3"/>
        <v>-14</v>
      </c>
      <c r="F106" s="20">
        <v>2</v>
      </c>
    </row>
    <row r="107" spans="1:6" x14ac:dyDescent="0.3">
      <c r="A107" s="15">
        <v>124</v>
      </c>
      <c r="B107" s="15" t="s">
        <v>2</v>
      </c>
      <c r="C107" s="34">
        <v>86</v>
      </c>
      <c r="D107" s="34">
        <v>39</v>
      </c>
      <c r="E107" s="15">
        <f t="shared" si="3"/>
        <v>-47</v>
      </c>
      <c r="F107" s="20">
        <v>2</v>
      </c>
    </row>
    <row r="108" spans="1:6" x14ac:dyDescent="0.3">
      <c r="A108" s="15">
        <v>125</v>
      </c>
      <c r="B108" s="15" t="s">
        <v>0</v>
      </c>
      <c r="C108" s="19">
        <v>32</v>
      </c>
      <c r="D108" s="19">
        <v>54</v>
      </c>
      <c r="E108" s="15">
        <f t="shared" si="3"/>
        <v>22</v>
      </c>
      <c r="F108" s="20">
        <v>0</v>
      </c>
    </row>
    <row r="109" spans="1:6" x14ac:dyDescent="0.3">
      <c r="A109" s="15">
        <v>126</v>
      </c>
      <c r="B109" s="15" t="s">
        <v>3</v>
      </c>
      <c r="C109" s="19">
        <v>23</v>
      </c>
      <c r="D109" s="19">
        <v>44</v>
      </c>
      <c r="E109" s="15">
        <f t="shared" si="3"/>
        <v>21</v>
      </c>
      <c r="F109" s="20">
        <v>0</v>
      </c>
    </row>
    <row r="110" spans="1:6" x14ac:dyDescent="0.3">
      <c r="A110" s="15">
        <v>127</v>
      </c>
      <c r="B110" s="15" t="s">
        <v>1</v>
      </c>
      <c r="C110" s="34">
        <v>35</v>
      </c>
      <c r="D110" s="34">
        <v>21</v>
      </c>
      <c r="E110" s="15">
        <f t="shared" si="3"/>
        <v>-14</v>
      </c>
      <c r="F110" s="20">
        <v>2</v>
      </c>
    </row>
    <row r="111" spans="1:6" x14ac:dyDescent="0.3">
      <c r="A111" s="15">
        <v>128</v>
      </c>
      <c r="B111" s="15" t="s">
        <v>2</v>
      </c>
      <c r="C111" s="34">
        <v>35</v>
      </c>
      <c r="D111" s="34">
        <v>44</v>
      </c>
      <c r="E111" s="15">
        <f t="shared" si="3"/>
        <v>9</v>
      </c>
      <c r="F111" s="20">
        <v>0</v>
      </c>
    </row>
    <row r="112" spans="1:6" x14ac:dyDescent="0.3">
      <c r="A112" s="15">
        <v>131</v>
      </c>
      <c r="B112" s="15" t="s">
        <v>2</v>
      </c>
      <c r="C112" s="34">
        <v>71</v>
      </c>
      <c r="D112" s="34">
        <v>91</v>
      </c>
      <c r="E112" s="15">
        <f t="shared" si="3"/>
        <v>20</v>
      </c>
      <c r="F112" s="20">
        <v>0</v>
      </c>
    </row>
    <row r="113" spans="1:6" x14ac:dyDescent="0.3">
      <c r="A113" s="15">
        <v>132</v>
      </c>
      <c r="B113" s="15" t="s">
        <v>3</v>
      </c>
      <c r="C113" s="19">
        <v>83</v>
      </c>
      <c r="D113" s="19">
        <v>26</v>
      </c>
      <c r="E113" s="15">
        <f t="shared" si="3"/>
        <v>-57</v>
      </c>
      <c r="F113" s="20">
        <v>1</v>
      </c>
    </row>
    <row r="114" spans="1:6" x14ac:dyDescent="0.3">
      <c r="A114" s="15">
        <v>134</v>
      </c>
      <c r="B114" s="15" t="s">
        <v>1</v>
      </c>
      <c r="C114" s="34">
        <v>14</v>
      </c>
      <c r="D114" s="34">
        <v>21</v>
      </c>
      <c r="E114" s="15">
        <f t="shared" si="3"/>
        <v>7</v>
      </c>
      <c r="F114" s="20">
        <v>0</v>
      </c>
    </row>
    <row r="115" spans="1:6" x14ac:dyDescent="0.3">
      <c r="A115" s="15">
        <v>136</v>
      </c>
      <c r="B115" s="15" t="s">
        <v>3</v>
      </c>
      <c r="C115" s="19">
        <v>62</v>
      </c>
      <c r="D115" s="19">
        <v>23</v>
      </c>
      <c r="E115" s="15">
        <f t="shared" si="3"/>
        <v>-39</v>
      </c>
      <c r="F115" s="20">
        <v>0</v>
      </c>
    </row>
    <row r="116" spans="1:6" x14ac:dyDescent="0.3">
      <c r="A116" s="15">
        <v>137</v>
      </c>
      <c r="B116" s="15" t="s">
        <v>0</v>
      </c>
      <c r="C116" s="19">
        <v>56</v>
      </c>
      <c r="D116" s="19">
        <v>14</v>
      </c>
      <c r="E116" s="15">
        <f t="shared" si="3"/>
        <v>-42</v>
      </c>
      <c r="F116" s="20">
        <v>1</v>
      </c>
    </row>
    <row r="117" spans="1:6" x14ac:dyDescent="0.3">
      <c r="A117" s="15">
        <v>138</v>
      </c>
      <c r="B117" s="15" t="s">
        <v>3</v>
      </c>
      <c r="C117" s="19">
        <v>24</v>
      </c>
      <c r="D117" s="19">
        <v>20</v>
      </c>
      <c r="E117" s="15">
        <f t="shared" si="3"/>
        <v>-4</v>
      </c>
      <c r="F117" s="20">
        <v>1</v>
      </c>
    </row>
    <row r="118" spans="1:6" x14ac:dyDescent="0.3">
      <c r="A118" s="15">
        <v>139</v>
      </c>
      <c r="B118" s="15" t="s">
        <v>1</v>
      </c>
      <c r="C118" s="34">
        <v>34</v>
      </c>
      <c r="D118" s="34">
        <v>27</v>
      </c>
      <c r="E118" s="15">
        <f t="shared" si="3"/>
        <v>-7</v>
      </c>
      <c r="F118" s="20">
        <v>3</v>
      </c>
    </row>
    <row r="119" spans="1:6" x14ac:dyDescent="0.3">
      <c r="A119" s="15">
        <v>140</v>
      </c>
      <c r="B119" s="15" t="s">
        <v>2</v>
      </c>
      <c r="C119" s="34">
        <v>24</v>
      </c>
      <c r="D119" s="34">
        <v>55</v>
      </c>
      <c r="E119" s="15">
        <f t="shared" si="3"/>
        <v>31</v>
      </c>
      <c r="F119" s="20">
        <v>0</v>
      </c>
    </row>
    <row r="120" spans="1:6" x14ac:dyDescent="0.3">
      <c r="A120" s="15">
        <v>141</v>
      </c>
      <c r="B120" s="15" t="s">
        <v>1</v>
      </c>
      <c r="C120" s="34">
        <v>41</v>
      </c>
      <c r="D120" s="34">
        <v>38</v>
      </c>
      <c r="E120" s="15">
        <f t="shared" si="3"/>
        <v>-3</v>
      </c>
      <c r="F120" s="20">
        <v>0</v>
      </c>
    </row>
    <row r="121" spans="1:6" x14ac:dyDescent="0.3">
      <c r="F121" s="20">
        <v>0</v>
      </c>
    </row>
    <row r="122" spans="1:6" x14ac:dyDescent="0.3">
      <c r="F122" s="20">
        <v>1</v>
      </c>
    </row>
    <row r="123" spans="1:6" x14ac:dyDescent="0.3">
      <c r="F123" s="20">
        <v>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BFDC5-3099-413A-9D7C-8CFCE8DDEC06}">
  <dimension ref="A1:W132"/>
  <sheetViews>
    <sheetView tabSelected="1" topLeftCell="T1" zoomScale="110" zoomScaleNormal="110" workbookViewId="0">
      <pane ySplit="1" topLeftCell="A2" activePane="bottomLeft" state="frozen"/>
      <selection pane="bottomLeft" activeCell="T4" sqref="T4"/>
    </sheetView>
  </sheetViews>
  <sheetFormatPr defaultColWidth="11.44140625" defaultRowHeight="14.4" x14ac:dyDescent="0.3"/>
  <cols>
    <col min="1" max="1" width="12.33203125" style="14" bestFit="1" customWidth="1"/>
    <col min="2" max="2" width="18.21875" style="14" customWidth="1"/>
    <col min="3" max="3" width="30.33203125" style="14" customWidth="1"/>
    <col min="4" max="4" width="33.6640625" style="14" customWidth="1"/>
    <col min="5" max="5" width="40.77734375" style="14" customWidth="1"/>
    <col min="6" max="6" width="34" style="14" customWidth="1"/>
    <col min="7" max="7" width="55.44140625" style="14" customWidth="1"/>
    <col min="8" max="8" width="61.109375" style="14" customWidth="1"/>
    <col min="9" max="9" width="39.21875" style="14" customWidth="1"/>
    <col min="10" max="10" width="27.44140625" style="14" bestFit="1" customWidth="1"/>
    <col min="11" max="11" width="33.77734375" style="14" customWidth="1"/>
    <col min="12" max="12" width="45.109375" style="14" bestFit="1" customWidth="1"/>
    <col min="13" max="13" width="34.44140625" style="14" customWidth="1"/>
    <col min="14" max="14" width="51.109375" style="14" customWidth="1"/>
    <col min="15" max="15" width="59.6640625" style="14" bestFit="1" customWidth="1"/>
    <col min="16" max="16" width="39.6640625" style="14" bestFit="1" customWidth="1"/>
    <col min="17" max="17" width="27.44140625" style="14" bestFit="1" customWidth="1"/>
    <col min="18" max="18" width="32.77734375" style="14" customWidth="1"/>
    <col min="19" max="19" width="40.77734375" style="14" customWidth="1"/>
    <col min="20" max="20" width="33.88671875" style="14" customWidth="1"/>
    <col min="21" max="21" width="52.5546875" style="14" customWidth="1"/>
    <col min="22" max="22" width="61.33203125" style="14" customWidth="1"/>
    <col min="23" max="23" width="39.6640625" style="14" bestFit="1" customWidth="1"/>
    <col min="24" max="16384" width="11.44140625" style="14"/>
  </cols>
  <sheetData>
    <row r="1" spans="1:23" x14ac:dyDescent="0.3">
      <c r="A1" s="2" t="s">
        <v>101</v>
      </c>
      <c r="B1" s="3" t="s">
        <v>111</v>
      </c>
      <c r="C1" s="6" t="s">
        <v>147</v>
      </c>
      <c r="D1" s="6" t="s">
        <v>148</v>
      </c>
      <c r="E1" s="6" t="s">
        <v>143</v>
      </c>
      <c r="F1" s="6" t="s">
        <v>168</v>
      </c>
      <c r="G1" s="6" t="s">
        <v>158</v>
      </c>
      <c r="H1" s="6" t="s">
        <v>159</v>
      </c>
      <c r="I1" s="6" t="s">
        <v>146</v>
      </c>
      <c r="J1" s="7" t="s">
        <v>145</v>
      </c>
      <c r="K1" s="7" t="s">
        <v>144</v>
      </c>
      <c r="L1" s="7" t="s">
        <v>149</v>
      </c>
      <c r="M1" s="7" t="s">
        <v>169</v>
      </c>
      <c r="N1" s="7" t="s">
        <v>160</v>
      </c>
      <c r="O1" s="7" t="s">
        <v>161</v>
      </c>
      <c r="P1" s="7" t="s">
        <v>150</v>
      </c>
      <c r="Q1" s="30" t="s">
        <v>151</v>
      </c>
      <c r="R1" s="30" t="s">
        <v>152</v>
      </c>
      <c r="S1" s="30" t="s">
        <v>153</v>
      </c>
      <c r="T1" s="30" t="s">
        <v>170</v>
      </c>
      <c r="U1" s="30" t="s">
        <v>162</v>
      </c>
      <c r="V1" s="30" t="s">
        <v>163</v>
      </c>
      <c r="W1" s="30" t="s">
        <v>154</v>
      </c>
    </row>
    <row r="2" spans="1:23" x14ac:dyDescent="0.3">
      <c r="A2" s="20">
        <v>3</v>
      </c>
      <c r="B2" s="20" t="s">
        <v>2</v>
      </c>
      <c r="C2" s="15" t="s">
        <v>118</v>
      </c>
      <c r="D2" s="15"/>
      <c r="E2" s="15"/>
      <c r="F2" s="15"/>
      <c r="G2" s="20">
        <v>1</v>
      </c>
      <c r="H2" s="20">
        <v>2</v>
      </c>
      <c r="I2" s="15"/>
      <c r="J2" s="15"/>
      <c r="K2" s="15"/>
      <c r="L2" s="15"/>
      <c r="M2" s="15"/>
      <c r="N2" s="20"/>
      <c r="O2" s="20"/>
      <c r="P2" s="15"/>
      <c r="Q2" s="15" t="s">
        <v>118</v>
      </c>
      <c r="R2" s="15"/>
      <c r="S2" s="15"/>
      <c r="T2" s="15"/>
      <c r="U2" s="15">
        <v>1</v>
      </c>
      <c r="V2" s="15">
        <f>H2+O2</f>
        <v>2</v>
      </c>
      <c r="W2" s="15"/>
    </row>
    <row r="3" spans="1:23" x14ac:dyDescent="0.3">
      <c r="A3" s="20" t="s">
        <v>41</v>
      </c>
      <c r="B3" s="20" t="s">
        <v>3</v>
      </c>
      <c r="C3" s="20" t="s">
        <v>118</v>
      </c>
      <c r="D3" s="15"/>
      <c r="E3" s="15"/>
      <c r="F3" s="15"/>
      <c r="G3" s="20">
        <v>1</v>
      </c>
      <c r="H3" s="20">
        <v>2</v>
      </c>
      <c r="I3" s="15"/>
      <c r="J3" s="15"/>
      <c r="K3" s="15"/>
      <c r="L3" s="15"/>
      <c r="M3" s="15"/>
      <c r="N3" s="20"/>
      <c r="O3" s="20"/>
      <c r="P3" s="15"/>
      <c r="Q3" s="20" t="s">
        <v>118</v>
      </c>
      <c r="R3" s="15"/>
      <c r="S3" s="15"/>
      <c r="T3" s="15"/>
      <c r="U3" s="15">
        <v>1</v>
      </c>
      <c r="V3" s="15">
        <f t="shared" ref="V3:V66" si="0">H3+O3</f>
        <v>2</v>
      </c>
      <c r="W3" s="15"/>
    </row>
    <row r="4" spans="1:23" x14ac:dyDescent="0.3">
      <c r="A4" s="20" t="s">
        <v>42</v>
      </c>
      <c r="B4" s="20" t="s">
        <v>3</v>
      </c>
      <c r="C4" s="20" t="s">
        <v>118</v>
      </c>
      <c r="D4" s="15"/>
      <c r="E4" s="15"/>
      <c r="F4" s="15"/>
      <c r="G4" s="20">
        <v>1</v>
      </c>
      <c r="H4" s="20">
        <v>7</v>
      </c>
      <c r="I4" s="15"/>
      <c r="J4" s="15"/>
      <c r="K4" s="15"/>
      <c r="L4" s="15"/>
      <c r="M4" s="15"/>
      <c r="N4" s="20"/>
      <c r="O4" s="20"/>
      <c r="P4" s="15"/>
      <c r="Q4" s="20" t="s">
        <v>118</v>
      </c>
      <c r="R4" s="15"/>
      <c r="S4" s="15"/>
      <c r="T4" s="15"/>
      <c r="U4" s="15">
        <v>1</v>
      </c>
      <c r="V4" s="15">
        <f t="shared" si="0"/>
        <v>7</v>
      </c>
      <c r="W4" s="15"/>
    </row>
    <row r="5" spans="1:23" x14ac:dyDescent="0.3">
      <c r="A5" s="20">
        <v>6</v>
      </c>
      <c r="B5" s="20" t="s">
        <v>0</v>
      </c>
      <c r="C5" s="20" t="s">
        <v>118</v>
      </c>
      <c r="D5" s="15"/>
      <c r="E5" s="15"/>
      <c r="F5" s="15"/>
      <c r="G5" s="20">
        <v>1</v>
      </c>
      <c r="H5" s="20">
        <v>4</v>
      </c>
      <c r="I5" s="15"/>
      <c r="J5" s="15"/>
      <c r="K5" s="15"/>
      <c r="L5" s="15"/>
      <c r="M5" s="15"/>
      <c r="N5" s="20"/>
      <c r="O5" s="20"/>
      <c r="P5" s="15"/>
      <c r="Q5" s="20" t="s">
        <v>118</v>
      </c>
      <c r="R5" s="15"/>
      <c r="S5" s="15"/>
      <c r="T5" s="15"/>
      <c r="U5" s="15">
        <v>1</v>
      </c>
      <c r="V5" s="15">
        <f t="shared" si="0"/>
        <v>4</v>
      </c>
      <c r="W5" s="15"/>
    </row>
    <row r="6" spans="1:23" x14ac:dyDescent="0.3">
      <c r="A6" s="20" t="s">
        <v>12</v>
      </c>
      <c r="B6" s="20" t="s">
        <v>2</v>
      </c>
      <c r="C6" s="15" t="s">
        <v>118</v>
      </c>
      <c r="D6" s="15"/>
      <c r="E6" s="15"/>
      <c r="F6" s="15">
        <v>1</v>
      </c>
      <c r="G6" s="20"/>
      <c r="H6" s="20"/>
      <c r="I6" s="15"/>
      <c r="J6" s="15"/>
      <c r="K6" s="15"/>
      <c r="L6" s="15"/>
      <c r="M6" s="15"/>
      <c r="N6" s="20"/>
      <c r="O6" s="20"/>
      <c r="P6" s="15"/>
      <c r="Q6" s="15" t="s">
        <v>118</v>
      </c>
      <c r="R6" s="15"/>
      <c r="S6" s="15"/>
      <c r="T6" s="15">
        <v>1</v>
      </c>
      <c r="U6" s="15"/>
      <c r="V6" s="15"/>
      <c r="W6" s="15"/>
    </row>
    <row r="7" spans="1:23" x14ac:dyDescent="0.3">
      <c r="A7" s="20" t="s">
        <v>13</v>
      </c>
      <c r="B7" s="20" t="s">
        <v>2</v>
      </c>
      <c r="C7" s="15" t="s">
        <v>118</v>
      </c>
      <c r="D7" s="15"/>
      <c r="E7" s="15"/>
      <c r="F7" s="15">
        <v>1</v>
      </c>
      <c r="G7" s="20"/>
      <c r="H7" s="20"/>
      <c r="I7" s="15"/>
      <c r="J7" s="15"/>
      <c r="K7" s="15"/>
      <c r="L7" s="15"/>
      <c r="M7" s="15"/>
      <c r="N7" s="20"/>
      <c r="O7" s="20"/>
      <c r="P7" s="15"/>
      <c r="Q7" s="15" t="s">
        <v>118</v>
      </c>
      <c r="R7" s="15"/>
      <c r="S7" s="15"/>
      <c r="T7" s="15">
        <v>1</v>
      </c>
      <c r="U7" s="15"/>
      <c r="V7" s="15"/>
      <c r="W7" s="15"/>
    </row>
    <row r="8" spans="1:23" x14ac:dyDescent="0.3">
      <c r="A8" s="20" t="s">
        <v>37</v>
      </c>
      <c r="B8" s="20" t="s">
        <v>2</v>
      </c>
      <c r="C8" s="15"/>
      <c r="D8" s="15"/>
      <c r="E8" s="15"/>
      <c r="F8" s="15"/>
      <c r="G8" s="20"/>
      <c r="H8" s="20"/>
      <c r="I8" s="15"/>
      <c r="J8" s="15" t="s">
        <v>118</v>
      </c>
      <c r="K8" s="15"/>
      <c r="L8" s="15"/>
      <c r="M8" s="15">
        <v>1</v>
      </c>
      <c r="N8" s="20"/>
      <c r="O8" s="20"/>
      <c r="P8" s="15"/>
      <c r="Q8" s="15" t="s">
        <v>118</v>
      </c>
      <c r="R8" s="15"/>
      <c r="S8" s="15"/>
      <c r="T8" s="15">
        <v>1</v>
      </c>
      <c r="U8" s="15"/>
      <c r="V8" s="15"/>
      <c r="W8" s="15"/>
    </row>
    <row r="9" spans="1:23" x14ac:dyDescent="0.3">
      <c r="A9" s="20">
        <v>8</v>
      </c>
      <c r="B9" s="20" t="s">
        <v>3</v>
      </c>
      <c r="C9" s="20" t="s">
        <v>118</v>
      </c>
      <c r="D9" s="15"/>
      <c r="E9" s="15"/>
      <c r="F9" s="15">
        <v>1</v>
      </c>
      <c r="G9" s="20"/>
      <c r="H9" s="20"/>
      <c r="I9" s="15"/>
      <c r="J9" s="15"/>
      <c r="K9" s="15"/>
      <c r="L9" s="15"/>
      <c r="M9" s="15"/>
      <c r="N9" s="20"/>
      <c r="O9" s="20"/>
      <c r="P9" s="15"/>
      <c r="Q9" s="20" t="s">
        <v>118</v>
      </c>
      <c r="R9" s="15"/>
      <c r="S9" s="15"/>
      <c r="T9" s="15">
        <v>1</v>
      </c>
      <c r="U9" s="15"/>
      <c r="V9" s="15"/>
      <c r="W9" s="15"/>
    </row>
    <row r="10" spans="1:23" x14ac:dyDescent="0.3">
      <c r="A10" s="20" t="s">
        <v>43</v>
      </c>
      <c r="B10" s="20" t="s">
        <v>0</v>
      </c>
      <c r="C10" s="20" t="s">
        <v>138</v>
      </c>
      <c r="D10" s="15"/>
      <c r="E10" s="15"/>
      <c r="F10" s="15"/>
      <c r="G10" s="20"/>
      <c r="H10" s="20"/>
      <c r="I10" s="15">
        <v>1</v>
      </c>
      <c r="J10" s="15"/>
      <c r="K10" s="15"/>
      <c r="L10" s="15"/>
      <c r="M10" s="15"/>
      <c r="N10" s="20"/>
      <c r="O10" s="20"/>
      <c r="P10" s="15"/>
      <c r="Q10" s="20" t="s">
        <v>138</v>
      </c>
      <c r="R10" s="15"/>
      <c r="S10" s="15"/>
      <c r="T10" s="15"/>
      <c r="U10" s="15"/>
      <c r="V10" s="15"/>
      <c r="W10" s="15">
        <v>1</v>
      </c>
    </row>
    <row r="11" spans="1:23" x14ac:dyDescent="0.3">
      <c r="A11" s="20" t="s">
        <v>44</v>
      </c>
      <c r="B11" s="20" t="s">
        <v>0</v>
      </c>
      <c r="C11" s="20" t="s">
        <v>118</v>
      </c>
      <c r="D11" s="15"/>
      <c r="E11" s="15"/>
      <c r="F11" s="15"/>
      <c r="G11" s="20">
        <v>1</v>
      </c>
      <c r="H11" s="20">
        <v>5</v>
      </c>
      <c r="I11" s="15"/>
      <c r="J11" s="15"/>
      <c r="K11" s="15"/>
      <c r="L11" s="15"/>
      <c r="M11" s="15"/>
      <c r="N11" s="20"/>
      <c r="O11" s="20"/>
      <c r="P11" s="15"/>
      <c r="Q11" s="20" t="s">
        <v>118</v>
      </c>
      <c r="R11" s="15"/>
      <c r="S11" s="15"/>
      <c r="T11" s="15"/>
      <c r="U11" s="15">
        <v>1</v>
      </c>
      <c r="V11" s="15">
        <f t="shared" si="0"/>
        <v>5</v>
      </c>
      <c r="W11" s="15"/>
    </row>
    <row r="12" spans="1:23" x14ac:dyDescent="0.3">
      <c r="A12" s="20" t="s">
        <v>45</v>
      </c>
      <c r="B12" s="20" t="s">
        <v>0</v>
      </c>
      <c r="C12" s="20" t="s">
        <v>118</v>
      </c>
      <c r="D12" s="15"/>
      <c r="E12" s="15"/>
      <c r="F12" s="15">
        <v>1</v>
      </c>
      <c r="G12" s="20"/>
      <c r="H12" s="20"/>
      <c r="I12" s="15"/>
      <c r="J12" s="15"/>
      <c r="K12" s="15"/>
      <c r="L12" s="15"/>
      <c r="M12" s="15"/>
      <c r="N12" s="20"/>
      <c r="O12" s="20"/>
      <c r="P12" s="15"/>
      <c r="Q12" s="20" t="s">
        <v>118</v>
      </c>
      <c r="R12" s="15"/>
      <c r="S12" s="15"/>
      <c r="T12" s="15">
        <v>1</v>
      </c>
      <c r="U12" s="15"/>
      <c r="V12" s="15"/>
      <c r="W12" s="15"/>
    </row>
    <row r="13" spans="1:23" x14ac:dyDescent="0.3">
      <c r="A13" s="20">
        <v>10</v>
      </c>
      <c r="B13" s="20" t="s">
        <v>3</v>
      </c>
      <c r="C13" s="20" t="s">
        <v>139</v>
      </c>
      <c r="D13" s="15"/>
      <c r="E13" s="15"/>
      <c r="F13" s="15"/>
      <c r="G13" s="20">
        <v>1</v>
      </c>
      <c r="H13" s="20">
        <v>3</v>
      </c>
      <c r="I13" s="15"/>
      <c r="J13" s="15"/>
      <c r="K13" s="15"/>
      <c r="L13" s="15"/>
      <c r="M13" s="15"/>
      <c r="N13" s="20"/>
      <c r="O13" s="20"/>
      <c r="P13" s="15"/>
      <c r="Q13" s="20" t="s">
        <v>139</v>
      </c>
      <c r="R13" s="15"/>
      <c r="S13" s="15"/>
      <c r="T13" s="15"/>
      <c r="U13" s="15">
        <v>1</v>
      </c>
      <c r="V13" s="15">
        <f t="shared" si="0"/>
        <v>3</v>
      </c>
      <c r="W13" s="15"/>
    </row>
    <row r="14" spans="1:23" x14ac:dyDescent="0.3">
      <c r="A14" s="20">
        <v>13</v>
      </c>
      <c r="B14" s="20" t="s">
        <v>1</v>
      </c>
      <c r="C14" s="15" t="s">
        <v>118</v>
      </c>
      <c r="D14" s="15"/>
      <c r="E14" s="15"/>
      <c r="F14" s="15"/>
      <c r="G14" s="20">
        <v>1</v>
      </c>
      <c r="H14" s="20">
        <v>2</v>
      </c>
      <c r="I14" s="15"/>
      <c r="J14" s="15"/>
      <c r="K14" s="15"/>
      <c r="L14" s="15"/>
      <c r="M14" s="15"/>
      <c r="N14" s="20"/>
      <c r="O14" s="20"/>
      <c r="P14" s="15"/>
      <c r="Q14" s="15" t="s">
        <v>118</v>
      </c>
      <c r="R14" s="15"/>
      <c r="S14" s="15"/>
      <c r="T14" s="15"/>
      <c r="U14" s="15">
        <v>1</v>
      </c>
      <c r="V14" s="15">
        <f t="shared" si="0"/>
        <v>2</v>
      </c>
      <c r="W14" s="15"/>
    </row>
    <row r="15" spans="1:23" x14ac:dyDescent="0.3">
      <c r="A15" s="20" t="s">
        <v>46</v>
      </c>
      <c r="B15" s="20" t="s">
        <v>0</v>
      </c>
      <c r="C15" s="20" t="s">
        <v>118</v>
      </c>
      <c r="D15" s="15"/>
      <c r="E15" s="15"/>
      <c r="F15" s="15">
        <v>1</v>
      </c>
      <c r="G15" s="20"/>
      <c r="H15" s="20"/>
      <c r="I15" s="15"/>
      <c r="J15" s="15"/>
      <c r="K15" s="15"/>
      <c r="L15" s="15"/>
      <c r="M15" s="15"/>
      <c r="N15" s="20"/>
      <c r="O15" s="20"/>
      <c r="P15" s="15"/>
      <c r="Q15" s="20" t="s">
        <v>118</v>
      </c>
      <c r="R15" s="15"/>
      <c r="S15" s="15"/>
      <c r="T15" s="15">
        <v>1</v>
      </c>
      <c r="U15" s="15"/>
      <c r="V15" s="15"/>
      <c r="W15" s="15"/>
    </row>
    <row r="16" spans="1:23" x14ac:dyDescent="0.3">
      <c r="A16" s="20" t="s">
        <v>47</v>
      </c>
      <c r="B16" s="20" t="s">
        <v>0</v>
      </c>
      <c r="C16" s="20" t="s">
        <v>118</v>
      </c>
      <c r="D16" s="15"/>
      <c r="E16" s="15"/>
      <c r="F16" s="15">
        <v>1</v>
      </c>
      <c r="G16" s="20"/>
      <c r="H16" s="20"/>
      <c r="I16" s="15"/>
      <c r="J16" s="15"/>
      <c r="K16" s="15"/>
      <c r="L16" s="15"/>
      <c r="M16" s="15"/>
      <c r="N16" s="20"/>
      <c r="O16" s="20"/>
      <c r="P16" s="15"/>
      <c r="Q16" s="20" t="s">
        <v>118</v>
      </c>
      <c r="R16" s="15"/>
      <c r="S16" s="15"/>
      <c r="T16" s="15">
        <v>1</v>
      </c>
      <c r="U16" s="15"/>
      <c r="V16" s="15"/>
      <c r="W16" s="15"/>
    </row>
    <row r="17" spans="1:23" x14ac:dyDescent="0.3">
      <c r="A17" s="20" t="s">
        <v>48</v>
      </c>
      <c r="B17" s="20" t="s">
        <v>0</v>
      </c>
      <c r="C17" s="20" t="s">
        <v>118</v>
      </c>
      <c r="D17" s="15"/>
      <c r="E17" s="15"/>
      <c r="F17" s="15">
        <v>1</v>
      </c>
      <c r="G17" s="20"/>
      <c r="H17" s="20"/>
      <c r="I17" s="15"/>
      <c r="J17" s="15"/>
      <c r="K17" s="15"/>
      <c r="L17" s="15"/>
      <c r="M17" s="15"/>
      <c r="N17" s="20"/>
      <c r="O17" s="20"/>
      <c r="P17" s="15"/>
      <c r="Q17" s="20" t="s">
        <v>118</v>
      </c>
      <c r="R17" s="15"/>
      <c r="S17" s="15"/>
      <c r="T17" s="15">
        <v>1</v>
      </c>
      <c r="U17" s="15"/>
      <c r="V17" s="15"/>
      <c r="W17" s="15"/>
    </row>
    <row r="18" spans="1:23" x14ac:dyDescent="0.3">
      <c r="A18" s="20">
        <v>15</v>
      </c>
      <c r="B18" s="20" t="s">
        <v>2</v>
      </c>
      <c r="C18" s="15" t="s">
        <v>118</v>
      </c>
      <c r="D18" s="15"/>
      <c r="E18" s="15"/>
      <c r="F18" s="15">
        <v>1</v>
      </c>
      <c r="G18" s="20"/>
      <c r="H18" s="20"/>
      <c r="I18" s="15"/>
      <c r="J18" s="15"/>
      <c r="K18" s="15"/>
      <c r="L18" s="15"/>
      <c r="M18" s="15"/>
      <c r="N18" s="20"/>
      <c r="O18" s="20"/>
      <c r="P18" s="15"/>
      <c r="Q18" s="15" t="s">
        <v>118</v>
      </c>
      <c r="R18" s="15"/>
      <c r="S18" s="15"/>
      <c r="T18" s="15">
        <v>1</v>
      </c>
      <c r="U18" s="15"/>
      <c r="V18" s="15"/>
      <c r="W18" s="15"/>
    </row>
    <row r="19" spans="1:23" x14ac:dyDescent="0.3">
      <c r="A19" s="20">
        <v>20</v>
      </c>
      <c r="B19" s="20" t="s">
        <v>3</v>
      </c>
      <c r="C19" s="20" t="s">
        <v>118</v>
      </c>
      <c r="D19" s="15"/>
      <c r="E19" s="15"/>
      <c r="F19" s="15">
        <v>1</v>
      </c>
      <c r="G19" s="20"/>
      <c r="H19" s="20"/>
      <c r="I19" s="15"/>
      <c r="J19" s="15"/>
      <c r="K19" s="15"/>
      <c r="L19" s="15"/>
      <c r="M19" s="15"/>
      <c r="N19" s="20"/>
      <c r="O19" s="20"/>
      <c r="P19" s="15"/>
      <c r="Q19" s="20" t="s">
        <v>118</v>
      </c>
      <c r="R19" s="15"/>
      <c r="S19" s="15"/>
      <c r="T19" s="15">
        <v>1</v>
      </c>
      <c r="U19" s="15"/>
      <c r="V19" s="15"/>
      <c r="W19" s="15"/>
    </row>
    <row r="20" spans="1:23" x14ac:dyDescent="0.3">
      <c r="A20" s="20">
        <v>22</v>
      </c>
      <c r="B20" s="20" t="s">
        <v>2</v>
      </c>
      <c r="C20" s="15"/>
      <c r="D20" s="15"/>
      <c r="E20" s="15"/>
      <c r="F20" s="15"/>
      <c r="G20" s="20"/>
      <c r="H20" s="20"/>
      <c r="I20" s="15"/>
      <c r="J20" s="15" t="s">
        <v>118</v>
      </c>
      <c r="K20" s="15"/>
      <c r="L20" s="15"/>
      <c r="M20" s="15">
        <v>1</v>
      </c>
      <c r="N20" s="20"/>
      <c r="O20" s="20"/>
      <c r="P20" s="15"/>
      <c r="Q20" s="15" t="s">
        <v>118</v>
      </c>
      <c r="R20" s="15"/>
      <c r="S20" s="15"/>
      <c r="T20" s="15">
        <v>1</v>
      </c>
      <c r="U20" s="15"/>
      <c r="V20" s="15"/>
      <c r="W20" s="15"/>
    </row>
    <row r="21" spans="1:23" x14ac:dyDescent="0.3">
      <c r="A21" s="20" t="s">
        <v>87</v>
      </c>
      <c r="B21" s="20" t="s">
        <v>3</v>
      </c>
      <c r="C21" s="20" t="s">
        <v>118</v>
      </c>
      <c r="D21" s="15"/>
      <c r="E21" s="15"/>
      <c r="F21" s="15">
        <v>1</v>
      </c>
      <c r="G21" s="20"/>
      <c r="H21" s="20"/>
      <c r="I21" s="15"/>
      <c r="J21" s="15"/>
      <c r="K21" s="15"/>
      <c r="L21" s="15"/>
      <c r="M21" s="15"/>
      <c r="N21" s="20"/>
      <c r="O21" s="20"/>
      <c r="P21" s="15"/>
      <c r="Q21" s="20" t="s">
        <v>118</v>
      </c>
      <c r="R21" s="15"/>
      <c r="S21" s="15"/>
      <c r="T21" s="15">
        <v>1</v>
      </c>
      <c r="U21" s="15"/>
      <c r="V21" s="15"/>
      <c r="W21" s="15"/>
    </row>
    <row r="22" spans="1:23" x14ac:dyDescent="0.3">
      <c r="A22" s="20" t="s">
        <v>88</v>
      </c>
      <c r="B22" s="20" t="s">
        <v>3</v>
      </c>
      <c r="C22" s="15"/>
      <c r="D22" s="15"/>
      <c r="E22" s="15"/>
      <c r="F22" s="15"/>
      <c r="G22" s="20"/>
      <c r="H22" s="20"/>
      <c r="I22" s="15"/>
      <c r="J22" s="15" t="s">
        <v>118</v>
      </c>
      <c r="K22" s="15"/>
      <c r="L22" s="15"/>
      <c r="M22" s="15"/>
      <c r="N22" s="20">
        <v>1</v>
      </c>
      <c r="O22" s="20">
        <v>1</v>
      </c>
      <c r="P22" s="15"/>
      <c r="Q22" s="15" t="s">
        <v>118</v>
      </c>
      <c r="R22" s="15"/>
      <c r="S22" s="15"/>
      <c r="T22" s="15"/>
      <c r="U22" s="15">
        <v>1</v>
      </c>
      <c r="V22" s="15">
        <f t="shared" si="0"/>
        <v>1</v>
      </c>
      <c r="W22" s="15"/>
    </row>
    <row r="23" spans="1:23" x14ac:dyDescent="0.3">
      <c r="A23" s="20">
        <v>26</v>
      </c>
      <c r="B23" s="20" t="s">
        <v>1</v>
      </c>
      <c r="C23" s="15" t="s">
        <v>118</v>
      </c>
      <c r="D23" s="15"/>
      <c r="E23" s="15"/>
      <c r="F23" s="15">
        <v>1</v>
      </c>
      <c r="G23" s="20"/>
      <c r="H23" s="20"/>
      <c r="I23" s="15"/>
      <c r="J23" s="15"/>
      <c r="K23" s="15"/>
      <c r="L23" s="15"/>
      <c r="M23" s="15"/>
      <c r="N23" s="20"/>
      <c r="O23" s="20"/>
      <c r="P23" s="15"/>
      <c r="Q23" s="15" t="s">
        <v>118</v>
      </c>
      <c r="R23" s="15"/>
      <c r="S23" s="15"/>
      <c r="T23" s="15">
        <v>1</v>
      </c>
      <c r="U23" s="15"/>
      <c r="V23" s="15"/>
      <c r="W23" s="15"/>
    </row>
    <row r="24" spans="1:23" x14ac:dyDescent="0.3">
      <c r="A24" s="20" t="s">
        <v>89</v>
      </c>
      <c r="B24" s="20" t="s">
        <v>0</v>
      </c>
      <c r="C24" s="20" t="s">
        <v>118</v>
      </c>
      <c r="D24" s="15"/>
      <c r="E24" s="15"/>
      <c r="F24" s="15"/>
      <c r="G24" s="20">
        <v>1</v>
      </c>
      <c r="H24" s="20">
        <v>3</v>
      </c>
      <c r="I24" s="15"/>
      <c r="J24" s="15"/>
      <c r="K24" s="15"/>
      <c r="L24" s="15"/>
      <c r="M24" s="15"/>
      <c r="N24" s="20"/>
      <c r="O24" s="20"/>
      <c r="P24" s="15"/>
      <c r="Q24" s="20" t="s">
        <v>118</v>
      </c>
      <c r="R24" s="15"/>
      <c r="S24" s="15"/>
      <c r="T24" s="15"/>
      <c r="U24" s="15">
        <v>1</v>
      </c>
      <c r="V24" s="15">
        <f t="shared" si="0"/>
        <v>3</v>
      </c>
      <c r="W24" s="15"/>
    </row>
    <row r="25" spans="1:23" x14ac:dyDescent="0.3">
      <c r="A25" s="20" t="s">
        <v>90</v>
      </c>
      <c r="B25" s="20" t="s">
        <v>0</v>
      </c>
      <c r="C25" s="15"/>
      <c r="D25" s="15"/>
      <c r="E25" s="15"/>
      <c r="F25" s="15"/>
      <c r="G25" s="20"/>
      <c r="H25" s="20"/>
      <c r="I25" s="15"/>
      <c r="J25" s="15" t="s">
        <v>118</v>
      </c>
      <c r="K25" s="15"/>
      <c r="L25" s="15"/>
      <c r="M25" s="15"/>
      <c r="N25" s="20">
        <v>1</v>
      </c>
      <c r="O25" s="20">
        <v>1</v>
      </c>
      <c r="P25" s="15"/>
      <c r="Q25" s="15" t="s">
        <v>118</v>
      </c>
      <c r="R25" s="15"/>
      <c r="S25" s="15"/>
      <c r="T25" s="15"/>
      <c r="U25" s="15">
        <v>1</v>
      </c>
      <c r="V25" s="15">
        <f t="shared" si="0"/>
        <v>1</v>
      </c>
      <c r="W25" s="15"/>
    </row>
    <row r="26" spans="1:23" x14ac:dyDescent="0.3">
      <c r="A26" s="20">
        <v>30</v>
      </c>
      <c r="B26" s="20" t="s">
        <v>3</v>
      </c>
      <c r="C26" s="20" t="s">
        <v>118</v>
      </c>
      <c r="D26" s="15"/>
      <c r="E26" s="15"/>
      <c r="F26" s="15"/>
      <c r="G26" s="20">
        <v>1</v>
      </c>
      <c r="H26" s="20">
        <v>8</v>
      </c>
      <c r="I26" s="15"/>
      <c r="J26" s="15"/>
      <c r="K26" s="15"/>
      <c r="L26" s="15"/>
      <c r="M26" s="15"/>
      <c r="N26" s="20"/>
      <c r="O26" s="20"/>
      <c r="P26" s="15"/>
      <c r="Q26" s="20" t="s">
        <v>118</v>
      </c>
      <c r="R26" s="15"/>
      <c r="S26" s="15"/>
      <c r="T26" s="15"/>
      <c r="U26" s="15">
        <v>1</v>
      </c>
      <c r="V26" s="15">
        <f t="shared" si="0"/>
        <v>8</v>
      </c>
      <c r="W26" s="15"/>
    </row>
    <row r="27" spans="1:23" x14ac:dyDescent="0.3">
      <c r="A27" s="20" t="s">
        <v>14</v>
      </c>
      <c r="B27" s="20" t="s">
        <v>1</v>
      </c>
      <c r="C27" s="15" t="s">
        <v>118</v>
      </c>
      <c r="D27" s="15"/>
      <c r="E27" s="15"/>
      <c r="F27" s="15">
        <v>1</v>
      </c>
      <c r="G27" s="20"/>
      <c r="H27" s="20"/>
      <c r="I27" s="15"/>
      <c r="J27" s="15"/>
      <c r="K27" s="15"/>
      <c r="L27" s="15"/>
      <c r="M27" s="15"/>
      <c r="N27" s="20"/>
      <c r="O27" s="20"/>
      <c r="P27" s="15"/>
      <c r="Q27" s="15" t="s">
        <v>118</v>
      </c>
      <c r="R27" s="15"/>
      <c r="S27" s="15"/>
      <c r="T27" s="15">
        <v>1</v>
      </c>
      <c r="U27" s="15"/>
      <c r="V27" s="15"/>
      <c r="W27" s="15"/>
    </row>
    <row r="28" spans="1:23" x14ac:dyDescent="0.3">
      <c r="A28" s="20" t="s">
        <v>15</v>
      </c>
      <c r="B28" s="20" t="s">
        <v>1</v>
      </c>
      <c r="C28" s="15" t="s">
        <v>118</v>
      </c>
      <c r="D28" s="15"/>
      <c r="E28" s="15"/>
      <c r="F28" s="15"/>
      <c r="G28" s="20">
        <v>1</v>
      </c>
      <c r="H28" s="20">
        <v>4</v>
      </c>
      <c r="I28" s="15"/>
      <c r="J28" s="15"/>
      <c r="K28" s="15"/>
      <c r="L28" s="15"/>
      <c r="M28" s="15"/>
      <c r="N28" s="20"/>
      <c r="O28" s="20"/>
      <c r="P28" s="15"/>
      <c r="Q28" s="15" t="s">
        <v>118</v>
      </c>
      <c r="R28" s="15"/>
      <c r="S28" s="15"/>
      <c r="T28" s="15"/>
      <c r="U28" s="15">
        <v>1</v>
      </c>
      <c r="V28" s="15">
        <f t="shared" si="0"/>
        <v>4</v>
      </c>
      <c r="W28" s="15"/>
    </row>
    <row r="29" spans="1:23" x14ac:dyDescent="0.3">
      <c r="A29" s="20">
        <v>32</v>
      </c>
      <c r="B29" s="20" t="s">
        <v>2</v>
      </c>
      <c r="C29" s="15" t="s">
        <v>118</v>
      </c>
      <c r="D29" s="15"/>
      <c r="E29" s="15"/>
      <c r="F29" s="15"/>
      <c r="G29" s="20">
        <v>1</v>
      </c>
      <c r="H29" s="20">
        <v>3</v>
      </c>
      <c r="I29" s="15"/>
      <c r="J29" s="15"/>
      <c r="K29" s="15"/>
      <c r="L29" s="15"/>
      <c r="M29" s="15"/>
      <c r="N29" s="20"/>
      <c r="O29" s="20"/>
      <c r="P29" s="15"/>
      <c r="Q29" s="15" t="s">
        <v>118</v>
      </c>
      <c r="R29" s="15"/>
      <c r="S29" s="15"/>
      <c r="T29" s="15"/>
      <c r="U29" s="15">
        <v>1</v>
      </c>
      <c r="V29" s="15">
        <f t="shared" si="0"/>
        <v>3</v>
      </c>
      <c r="W29" s="15"/>
    </row>
    <row r="30" spans="1:23" x14ac:dyDescent="0.3">
      <c r="A30" s="20">
        <v>33</v>
      </c>
      <c r="B30" s="20" t="s">
        <v>0</v>
      </c>
      <c r="C30" s="20" t="s">
        <v>118</v>
      </c>
      <c r="D30" s="15"/>
      <c r="E30" s="15"/>
      <c r="F30" s="15"/>
      <c r="G30" s="20">
        <v>1</v>
      </c>
      <c r="H30" s="20">
        <v>3</v>
      </c>
      <c r="I30" s="15"/>
      <c r="J30" s="15"/>
      <c r="K30" s="15"/>
      <c r="L30" s="15"/>
      <c r="M30" s="15"/>
      <c r="N30" s="20"/>
      <c r="O30" s="20"/>
      <c r="P30" s="15"/>
      <c r="Q30" s="20" t="s">
        <v>118</v>
      </c>
      <c r="R30" s="15"/>
      <c r="S30" s="15"/>
      <c r="T30" s="15"/>
      <c r="U30" s="15">
        <v>1</v>
      </c>
      <c r="V30" s="15">
        <f t="shared" si="0"/>
        <v>3</v>
      </c>
      <c r="W30" s="15"/>
    </row>
    <row r="31" spans="1:23" x14ac:dyDescent="0.3">
      <c r="A31" s="20" t="s">
        <v>16</v>
      </c>
      <c r="B31" s="20" t="s">
        <v>1</v>
      </c>
      <c r="C31" s="15" t="s">
        <v>118</v>
      </c>
      <c r="D31" s="15"/>
      <c r="E31" s="15"/>
      <c r="F31" s="15">
        <v>1</v>
      </c>
      <c r="G31" s="20"/>
      <c r="H31" s="20"/>
      <c r="I31" s="15"/>
      <c r="J31" s="15"/>
      <c r="K31" s="15"/>
      <c r="L31" s="15"/>
      <c r="M31" s="15"/>
      <c r="N31" s="20"/>
      <c r="O31" s="20"/>
      <c r="P31" s="15"/>
      <c r="Q31" s="15" t="s">
        <v>118</v>
      </c>
      <c r="R31" s="15"/>
      <c r="S31" s="15"/>
      <c r="T31" s="15">
        <v>1</v>
      </c>
      <c r="U31" s="15"/>
      <c r="V31" s="15"/>
      <c r="W31" s="15"/>
    </row>
    <row r="32" spans="1:23" x14ac:dyDescent="0.3">
      <c r="A32" s="20" t="s">
        <v>17</v>
      </c>
      <c r="B32" s="20" t="s">
        <v>1</v>
      </c>
      <c r="C32" s="15" t="s">
        <v>118</v>
      </c>
      <c r="D32" s="15"/>
      <c r="E32" s="15"/>
      <c r="F32" s="15"/>
      <c r="G32" s="20">
        <v>1</v>
      </c>
      <c r="H32" s="20">
        <v>1</v>
      </c>
      <c r="I32" s="15"/>
      <c r="J32" s="15"/>
      <c r="K32" s="15"/>
      <c r="L32" s="15"/>
      <c r="M32" s="15"/>
      <c r="N32" s="20"/>
      <c r="O32" s="20"/>
      <c r="P32" s="15"/>
      <c r="Q32" s="15" t="s">
        <v>118</v>
      </c>
      <c r="R32" s="15"/>
      <c r="S32" s="15"/>
      <c r="T32" s="15"/>
      <c r="U32" s="15">
        <v>1</v>
      </c>
      <c r="V32" s="15">
        <f t="shared" si="0"/>
        <v>1</v>
      </c>
      <c r="W32" s="15"/>
    </row>
    <row r="33" spans="1:23" x14ac:dyDescent="0.3">
      <c r="A33" s="20" t="s">
        <v>18</v>
      </c>
      <c r="B33" s="20" t="s">
        <v>2</v>
      </c>
      <c r="C33" s="15" t="s">
        <v>118</v>
      </c>
      <c r="D33" s="15"/>
      <c r="E33" s="15"/>
      <c r="F33" s="15"/>
      <c r="G33" s="20">
        <v>1</v>
      </c>
      <c r="H33" s="20">
        <v>3</v>
      </c>
      <c r="I33" s="15"/>
      <c r="J33" s="15"/>
      <c r="K33" s="15"/>
      <c r="L33" s="15"/>
      <c r="M33" s="15"/>
      <c r="N33" s="20"/>
      <c r="O33" s="20"/>
      <c r="P33" s="15"/>
      <c r="Q33" s="15" t="s">
        <v>118</v>
      </c>
      <c r="R33" s="15"/>
      <c r="S33" s="15"/>
      <c r="T33" s="15"/>
      <c r="U33" s="15">
        <v>1</v>
      </c>
      <c r="V33" s="15">
        <f t="shared" si="0"/>
        <v>3</v>
      </c>
      <c r="W33" s="15"/>
    </row>
    <row r="34" spans="1:23" x14ac:dyDescent="0.3">
      <c r="A34" s="20" t="s">
        <v>19</v>
      </c>
      <c r="B34" s="20" t="s">
        <v>2</v>
      </c>
      <c r="C34" s="15" t="s">
        <v>118</v>
      </c>
      <c r="D34" s="15"/>
      <c r="E34" s="15"/>
      <c r="F34" s="15"/>
      <c r="G34" s="20">
        <v>1</v>
      </c>
      <c r="H34" s="20">
        <v>2</v>
      </c>
      <c r="I34" s="15"/>
      <c r="J34" s="15"/>
      <c r="K34" s="15"/>
      <c r="L34" s="15"/>
      <c r="M34" s="15"/>
      <c r="N34" s="20"/>
      <c r="O34" s="20"/>
      <c r="P34" s="15"/>
      <c r="Q34" s="15" t="s">
        <v>118</v>
      </c>
      <c r="R34" s="15"/>
      <c r="S34" s="15"/>
      <c r="T34" s="15"/>
      <c r="U34" s="15">
        <v>1</v>
      </c>
      <c r="V34" s="15">
        <f t="shared" si="0"/>
        <v>2</v>
      </c>
      <c r="W34" s="15"/>
    </row>
    <row r="35" spans="1:23" x14ac:dyDescent="0.3">
      <c r="A35" s="20">
        <v>37</v>
      </c>
      <c r="B35" s="20" t="s">
        <v>0</v>
      </c>
      <c r="C35" s="20" t="s">
        <v>118</v>
      </c>
      <c r="D35" s="15"/>
      <c r="E35" s="15"/>
      <c r="F35" s="15"/>
      <c r="G35" s="20">
        <v>1</v>
      </c>
      <c r="H35" s="20">
        <v>3</v>
      </c>
      <c r="I35" s="15"/>
      <c r="J35" s="15"/>
      <c r="K35" s="15"/>
      <c r="L35" s="15"/>
      <c r="M35" s="15"/>
      <c r="N35" s="20"/>
      <c r="O35" s="20"/>
      <c r="P35" s="15"/>
      <c r="Q35" s="20" t="s">
        <v>118</v>
      </c>
      <c r="R35" s="15"/>
      <c r="S35" s="15"/>
      <c r="T35" s="15"/>
      <c r="U35" s="15">
        <v>1</v>
      </c>
      <c r="V35" s="15">
        <f t="shared" si="0"/>
        <v>3</v>
      </c>
      <c r="W35" s="15"/>
    </row>
    <row r="36" spans="1:23" x14ac:dyDescent="0.3">
      <c r="A36" s="20">
        <v>40</v>
      </c>
      <c r="B36" s="20" t="s">
        <v>3</v>
      </c>
      <c r="C36" s="15"/>
      <c r="D36" s="15"/>
      <c r="E36" s="15"/>
      <c r="F36" s="15"/>
      <c r="G36" s="20"/>
      <c r="H36" s="20"/>
      <c r="I36" s="15"/>
      <c r="J36" s="15" t="s">
        <v>118</v>
      </c>
      <c r="K36" s="15"/>
      <c r="L36" s="15"/>
      <c r="M36" s="15"/>
      <c r="N36" s="20">
        <v>1</v>
      </c>
      <c r="O36" s="20">
        <v>4</v>
      </c>
      <c r="P36" s="15"/>
      <c r="Q36" s="15" t="s">
        <v>118</v>
      </c>
      <c r="R36" s="15"/>
      <c r="S36" s="15"/>
      <c r="T36" s="15"/>
      <c r="U36" s="15">
        <v>1</v>
      </c>
      <c r="V36" s="15">
        <f t="shared" si="0"/>
        <v>4</v>
      </c>
      <c r="W36" s="15"/>
    </row>
    <row r="37" spans="1:23" x14ac:dyDescent="0.3">
      <c r="A37" s="20">
        <v>42</v>
      </c>
      <c r="B37" s="20" t="s">
        <v>1</v>
      </c>
      <c r="C37" s="15" t="s">
        <v>118</v>
      </c>
      <c r="D37" s="15"/>
      <c r="E37" s="15"/>
      <c r="F37" s="15">
        <v>1</v>
      </c>
      <c r="G37" s="20"/>
      <c r="H37" s="20"/>
      <c r="I37" s="15"/>
      <c r="J37" s="15"/>
      <c r="K37" s="15"/>
      <c r="L37" s="15"/>
      <c r="M37" s="15"/>
      <c r="N37" s="20"/>
      <c r="O37" s="20"/>
      <c r="P37" s="15"/>
      <c r="Q37" s="15" t="s">
        <v>118</v>
      </c>
      <c r="R37" s="15"/>
      <c r="S37" s="15"/>
      <c r="T37" s="15">
        <v>1</v>
      </c>
      <c r="U37" s="15"/>
      <c r="V37" s="15"/>
      <c r="W37" s="15"/>
    </row>
    <row r="38" spans="1:23" x14ac:dyDescent="0.3">
      <c r="A38" s="20" t="s">
        <v>49</v>
      </c>
      <c r="B38" s="20" t="s">
        <v>3</v>
      </c>
      <c r="C38" s="20" t="s">
        <v>118</v>
      </c>
      <c r="D38" s="15"/>
      <c r="E38" s="15"/>
      <c r="F38" s="15"/>
      <c r="G38" s="20">
        <v>1</v>
      </c>
      <c r="H38" s="20">
        <v>2</v>
      </c>
      <c r="I38" s="15"/>
      <c r="J38" s="15"/>
      <c r="K38" s="15"/>
      <c r="L38" s="15"/>
      <c r="M38" s="15"/>
      <c r="N38" s="20"/>
      <c r="O38" s="20"/>
      <c r="P38" s="15"/>
      <c r="Q38" s="20" t="s">
        <v>118</v>
      </c>
      <c r="R38" s="15"/>
      <c r="S38" s="15"/>
      <c r="T38" s="15"/>
      <c r="U38" s="15">
        <v>1</v>
      </c>
      <c r="V38" s="15">
        <f t="shared" si="0"/>
        <v>2</v>
      </c>
      <c r="W38" s="15"/>
    </row>
    <row r="39" spans="1:23" x14ac:dyDescent="0.3">
      <c r="A39" s="20" t="s">
        <v>50</v>
      </c>
      <c r="B39" s="20" t="s">
        <v>3</v>
      </c>
      <c r="C39" s="20" t="s">
        <v>118</v>
      </c>
      <c r="D39" s="15"/>
      <c r="E39" s="15"/>
      <c r="F39" s="15"/>
      <c r="G39" s="20">
        <v>1</v>
      </c>
      <c r="H39" s="20">
        <v>2</v>
      </c>
      <c r="I39" s="15"/>
      <c r="J39" s="15"/>
      <c r="K39" s="15"/>
      <c r="L39" s="15"/>
      <c r="M39" s="15"/>
      <c r="N39" s="20"/>
      <c r="O39" s="20"/>
      <c r="P39" s="15"/>
      <c r="Q39" s="20" t="s">
        <v>118</v>
      </c>
      <c r="R39" s="15"/>
      <c r="S39" s="15"/>
      <c r="T39" s="15"/>
      <c r="U39" s="15">
        <v>1</v>
      </c>
      <c r="V39" s="15">
        <f t="shared" si="0"/>
        <v>2</v>
      </c>
      <c r="W39" s="15"/>
    </row>
    <row r="40" spans="1:23" x14ac:dyDescent="0.3">
      <c r="A40" s="20" t="s">
        <v>91</v>
      </c>
      <c r="B40" s="20" t="s">
        <v>3</v>
      </c>
      <c r="C40" s="15"/>
      <c r="D40" s="15"/>
      <c r="E40" s="15"/>
      <c r="F40" s="15"/>
      <c r="G40" s="20"/>
      <c r="H40" s="20"/>
      <c r="I40" s="15"/>
      <c r="J40" s="15" t="s">
        <v>118</v>
      </c>
      <c r="K40" s="15"/>
      <c r="L40" s="15"/>
      <c r="M40" s="15"/>
      <c r="N40" s="20">
        <v>1</v>
      </c>
      <c r="O40" s="20">
        <v>7</v>
      </c>
      <c r="P40" s="15"/>
      <c r="Q40" s="15" t="s">
        <v>118</v>
      </c>
      <c r="R40" s="15"/>
      <c r="S40" s="15"/>
      <c r="T40" s="15"/>
      <c r="U40" s="15">
        <v>1</v>
      </c>
      <c r="V40" s="15">
        <f t="shared" si="0"/>
        <v>7</v>
      </c>
      <c r="W40" s="15"/>
    </row>
    <row r="41" spans="1:23" x14ac:dyDescent="0.3">
      <c r="A41" s="20" t="s">
        <v>92</v>
      </c>
      <c r="B41" s="20" t="s">
        <v>0</v>
      </c>
      <c r="C41" s="15"/>
      <c r="D41" s="15"/>
      <c r="E41" s="15"/>
      <c r="F41" s="15"/>
      <c r="G41" s="20"/>
      <c r="H41" s="20"/>
      <c r="I41" s="15"/>
      <c r="J41" s="15" t="s">
        <v>118</v>
      </c>
      <c r="K41" s="15"/>
      <c r="L41" s="15"/>
      <c r="M41" s="15"/>
      <c r="N41" s="20">
        <v>1</v>
      </c>
      <c r="O41" s="20">
        <v>1</v>
      </c>
      <c r="P41" s="15"/>
      <c r="Q41" s="15" t="s">
        <v>118</v>
      </c>
      <c r="R41" s="15"/>
      <c r="S41" s="15"/>
      <c r="T41" s="15"/>
      <c r="U41" s="15">
        <v>1</v>
      </c>
      <c r="V41" s="15">
        <f t="shared" si="0"/>
        <v>1</v>
      </c>
      <c r="W41" s="15"/>
    </row>
    <row r="42" spans="1:23" x14ac:dyDescent="0.3">
      <c r="A42" s="20" t="s">
        <v>20</v>
      </c>
      <c r="B42" s="20" t="s">
        <v>2</v>
      </c>
      <c r="C42" s="15" t="s">
        <v>118</v>
      </c>
      <c r="D42" s="15"/>
      <c r="E42" s="15"/>
      <c r="F42" s="15"/>
      <c r="G42" s="20">
        <v>1</v>
      </c>
      <c r="H42" s="20">
        <v>2</v>
      </c>
      <c r="I42" s="15"/>
      <c r="J42" s="15"/>
      <c r="K42" s="15"/>
      <c r="L42" s="15"/>
      <c r="M42" s="15"/>
      <c r="N42" s="20"/>
      <c r="O42" s="20"/>
      <c r="P42" s="15"/>
      <c r="Q42" s="15" t="s">
        <v>118</v>
      </c>
      <c r="R42" s="15"/>
      <c r="S42" s="15"/>
      <c r="T42" s="15"/>
      <c r="U42" s="15">
        <v>1</v>
      </c>
      <c r="V42" s="15">
        <f t="shared" si="0"/>
        <v>2</v>
      </c>
      <c r="W42" s="15"/>
    </row>
    <row r="43" spans="1:23" x14ac:dyDescent="0.3">
      <c r="A43" s="20" t="s">
        <v>21</v>
      </c>
      <c r="B43" s="20" t="s">
        <v>2</v>
      </c>
      <c r="C43" s="15" t="s">
        <v>118</v>
      </c>
      <c r="D43" s="15"/>
      <c r="E43" s="15"/>
      <c r="F43" s="15"/>
      <c r="G43" s="20">
        <v>1</v>
      </c>
      <c r="H43" s="20">
        <v>6</v>
      </c>
      <c r="I43" s="15"/>
      <c r="J43" s="15"/>
      <c r="K43" s="15"/>
      <c r="L43" s="15"/>
      <c r="M43" s="15"/>
      <c r="N43" s="20"/>
      <c r="O43" s="20"/>
      <c r="P43" s="15"/>
      <c r="Q43" s="15" t="s">
        <v>118</v>
      </c>
      <c r="R43" s="15"/>
      <c r="S43" s="15"/>
      <c r="T43" s="15"/>
      <c r="U43" s="15">
        <v>1</v>
      </c>
      <c r="V43" s="15">
        <f t="shared" si="0"/>
        <v>6</v>
      </c>
      <c r="W43" s="15"/>
    </row>
    <row r="44" spans="1:23" x14ac:dyDescent="0.3">
      <c r="A44" s="20">
        <v>45</v>
      </c>
      <c r="B44" s="20" t="s">
        <v>0</v>
      </c>
      <c r="C44" s="20" t="s">
        <v>118</v>
      </c>
      <c r="D44" s="15"/>
      <c r="E44" s="15"/>
      <c r="F44" s="15">
        <v>1</v>
      </c>
      <c r="G44" s="20"/>
      <c r="H44" s="20"/>
      <c r="I44" s="15"/>
      <c r="J44" s="15"/>
      <c r="K44" s="15"/>
      <c r="L44" s="15"/>
      <c r="M44" s="15"/>
      <c r="N44" s="20"/>
      <c r="O44" s="20"/>
      <c r="P44" s="15"/>
      <c r="Q44" s="20" t="s">
        <v>118</v>
      </c>
      <c r="R44" s="15"/>
      <c r="S44" s="15"/>
      <c r="T44" s="15">
        <v>1</v>
      </c>
      <c r="U44" s="15"/>
      <c r="V44" s="15"/>
      <c r="W44" s="15"/>
    </row>
    <row r="45" spans="1:23" x14ac:dyDescent="0.3">
      <c r="A45" s="20">
        <v>46</v>
      </c>
      <c r="B45" s="20" t="s">
        <v>1</v>
      </c>
      <c r="C45" s="15" t="s">
        <v>118</v>
      </c>
      <c r="D45" s="15"/>
      <c r="E45" s="15"/>
      <c r="F45" s="15"/>
      <c r="G45" s="20">
        <v>1</v>
      </c>
      <c r="H45" s="20">
        <v>2</v>
      </c>
      <c r="I45" s="15"/>
      <c r="J45" s="15"/>
      <c r="K45" s="15"/>
      <c r="L45" s="15"/>
      <c r="M45" s="15"/>
      <c r="N45" s="20"/>
      <c r="O45" s="20"/>
      <c r="P45" s="15"/>
      <c r="Q45" s="15" t="s">
        <v>118</v>
      </c>
      <c r="R45" s="15"/>
      <c r="S45" s="15"/>
      <c r="T45" s="15"/>
      <c r="U45" s="15">
        <v>1</v>
      </c>
      <c r="V45" s="15">
        <f t="shared" si="0"/>
        <v>2</v>
      </c>
      <c r="W45" s="15"/>
    </row>
    <row r="46" spans="1:23" x14ac:dyDescent="0.3">
      <c r="A46" s="20" t="s">
        <v>51</v>
      </c>
      <c r="B46" s="20" t="s">
        <v>3</v>
      </c>
      <c r="C46" s="20" t="s">
        <v>118</v>
      </c>
      <c r="D46" s="15"/>
      <c r="E46" s="15"/>
      <c r="F46" s="15">
        <v>1</v>
      </c>
      <c r="G46" s="20"/>
      <c r="H46" s="20"/>
      <c r="I46" s="15"/>
      <c r="J46" s="15"/>
      <c r="K46" s="15"/>
      <c r="L46" s="15"/>
      <c r="M46" s="15"/>
      <c r="N46" s="20"/>
      <c r="O46" s="20"/>
      <c r="P46" s="15"/>
      <c r="Q46" s="20" t="s">
        <v>118</v>
      </c>
      <c r="R46" s="15"/>
      <c r="S46" s="15"/>
      <c r="T46" s="15">
        <v>1</v>
      </c>
      <c r="U46" s="15"/>
      <c r="V46" s="15"/>
      <c r="W46" s="15"/>
    </row>
    <row r="47" spans="1:23" x14ac:dyDescent="0.3">
      <c r="A47" s="20" t="s">
        <v>52</v>
      </c>
      <c r="B47" s="20" t="s">
        <v>3</v>
      </c>
      <c r="C47" s="20" t="s">
        <v>118</v>
      </c>
      <c r="D47" s="15"/>
      <c r="E47" s="15"/>
      <c r="F47" s="15"/>
      <c r="G47" s="20">
        <v>1</v>
      </c>
      <c r="H47" s="20">
        <v>12</v>
      </c>
      <c r="I47" s="15"/>
      <c r="J47" s="15"/>
      <c r="K47" s="15"/>
      <c r="L47" s="15"/>
      <c r="M47" s="15"/>
      <c r="N47" s="20"/>
      <c r="O47" s="20"/>
      <c r="P47" s="15"/>
      <c r="Q47" s="20" t="s">
        <v>118</v>
      </c>
      <c r="R47" s="15"/>
      <c r="S47" s="15"/>
      <c r="T47" s="15"/>
      <c r="U47" s="15">
        <v>1</v>
      </c>
      <c r="V47" s="15">
        <f t="shared" si="0"/>
        <v>12</v>
      </c>
      <c r="W47" s="15"/>
    </row>
    <row r="48" spans="1:23" x14ac:dyDescent="0.3">
      <c r="A48" s="20">
        <v>48</v>
      </c>
      <c r="B48" s="20" t="s">
        <v>2</v>
      </c>
      <c r="C48" s="15" t="s">
        <v>118</v>
      </c>
      <c r="D48" s="15"/>
      <c r="E48" s="15"/>
      <c r="F48" s="15"/>
      <c r="G48" s="20">
        <v>1</v>
      </c>
      <c r="H48" s="20">
        <v>7</v>
      </c>
      <c r="I48" s="15"/>
      <c r="J48" s="15"/>
      <c r="K48" s="15"/>
      <c r="L48" s="15"/>
      <c r="M48" s="15"/>
      <c r="N48" s="20"/>
      <c r="O48" s="20"/>
      <c r="P48" s="15"/>
      <c r="Q48" s="15" t="s">
        <v>118</v>
      </c>
      <c r="R48" s="15"/>
      <c r="S48" s="15"/>
      <c r="T48" s="15"/>
      <c r="U48" s="15">
        <v>1</v>
      </c>
      <c r="V48" s="15">
        <f t="shared" si="0"/>
        <v>7</v>
      </c>
      <c r="W48" s="15"/>
    </row>
    <row r="49" spans="1:23" x14ac:dyDescent="0.3">
      <c r="A49" s="20">
        <v>50</v>
      </c>
      <c r="B49" s="20" t="s">
        <v>0</v>
      </c>
      <c r="C49" s="20" t="s">
        <v>118</v>
      </c>
      <c r="D49" s="15"/>
      <c r="E49" s="15"/>
      <c r="F49" s="15"/>
      <c r="G49" s="20">
        <v>1</v>
      </c>
      <c r="H49" s="20">
        <v>2</v>
      </c>
      <c r="I49" s="15"/>
      <c r="J49" s="15"/>
      <c r="K49" s="15"/>
      <c r="L49" s="15"/>
      <c r="M49" s="15"/>
      <c r="N49" s="20"/>
      <c r="O49" s="20"/>
      <c r="P49" s="15"/>
      <c r="Q49" s="20" t="s">
        <v>118</v>
      </c>
      <c r="R49" s="15"/>
      <c r="S49" s="15"/>
      <c r="T49" s="15"/>
      <c r="U49" s="15">
        <v>1</v>
      </c>
      <c r="V49" s="15">
        <f t="shared" si="0"/>
        <v>2</v>
      </c>
      <c r="W49" s="15"/>
    </row>
    <row r="50" spans="1:23" x14ac:dyDescent="0.3">
      <c r="A50" s="20">
        <v>51</v>
      </c>
      <c r="B50" s="20" t="s">
        <v>2</v>
      </c>
      <c r="C50" s="15" t="s">
        <v>118</v>
      </c>
      <c r="D50" s="15"/>
      <c r="E50" s="15"/>
      <c r="F50" s="15"/>
      <c r="G50" s="20">
        <v>1</v>
      </c>
      <c r="H50" s="20">
        <v>3</v>
      </c>
      <c r="I50" s="15"/>
      <c r="J50" s="15"/>
      <c r="K50" s="15"/>
      <c r="L50" s="15"/>
      <c r="M50" s="15"/>
      <c r="N50" s="20"/>
      <c r="O50" s="20"/>
      <c r="P50" s="15"/>
      <c r="Q50" s="15" t="s">
        <v>118</v>
      </c>
      <c r="R50" s="15"/>
      <c r="S50" s="15"/>
      <c r="T50" s="15"/>
      <c r="U50" s="15">
        <v>1</v>
      </c>
      <c r="V50" s="15">
        <f t="shared" si="0"/>
        <v>3</v>
      </c>
      <c r="W50" s="15"/>
    </row>
    <row r="51" spans="1:23" x14ac:dyDescent="0.3">
      <c r="A51" s="20" t="s">
        <v>53</v>
      </c>
      <c r="B51" s="20" t="s">
        <v>3</v>
      </c>
      <c r="C51" s="20" t="s">
        <v>118</v>
      </c>
      <c r="D51" s="15"/>
      <c r="E51" s="15"/>
      <c r="F51" s="15"/>
      <c r="G51" s="20">
        <v>1</v>
      </c>
      <c r="H51" s="20">
        <v>1</v>
      </c>
      <c r="I51" s="15"/>
      <c r="J51" s="15"/>
      <c r="K51" s="15"/>
      <c r="L51" s="15"/>
      <c r="M51" s="15"/>
      <c r="N51" s="20"/>
      <c r="O51" s="20"/>
      <c r="P51" s="15"/>
      <c r="Q51" s="20" t="s">
        <v>118</v>
      </c>
      <c r="R51" s="15"/>
      <c r="S51" s="15"/>
      <c r="T51" s="15"/>
      <c r="U51" s="15">
        <v>1</v>
      </c>
      <c r="V51" s="15">
        <f t="shared" si="0"/>
        <v>1</v>
      </c>
      <c r="W51" s="15"/>
    </row>
    <row r="52" spans="1:23" x14ac:dyDescent="0.3">
      <c r="A52" s="20" t="s">
        <v>54</v>
      </c>
      <c r="B52" s="20" t="s">
        <v>3</v>
      </c>
      <c r="C52" s="20" t="s">
        <v>118</v>
      </c>
      <c r="D52" s="15"/>
      <c r="E52" s="15"/>
      <c r="F52" s="15"/>
      <c r="G52" s="20">
        <v>1</v>
      </c>
      <c r="H52" s="20">
        <v>6</v>
      </c>
      <c r="I52" s="15"/>
      <c r="J52" s="15"/>
      <c r="K52" s="15"/>
      <c r="L52" s="15"/>
      <c r="M52" s="15"/>
      <c r="N52" s="20"/>
      <c r="O52" s="20"/>
      <c r="P52" s="15"/>
      <c r="Q52" s="20" t="s">
        <v>118</v>
      </c>
      <c r="R52" s="15"/>
      <c r="S52" s="15"/>
      <c r="T52" s="15"/>
      <c r="U52" s="15">
        <v>1</v>
      </c>
      <c r="V52" s="15">
        <f t="shared" si="0"/>
        <v>6</v>
      </c>
      <c r="W52" s="15"/>
    </row>
    <row r="53" spans="1:23" x14ac:dyDescent="0.3">
      <c r="A53" s="20">
        <v>55</v>
      </c>
      <c r="B53" s="20" t="s">
        <v>1</v>
      </c>
      <c r="C53" s="15"/>
      <c r="D53" s="15"/>
      <c r="E53" s="15"/>
      <c r="F53" s="15"/>
      <c r="G53" s="20"/>
      <c r="H53" s="20"/>
      <c r="I53" s="15"/>
      <c r="J53" s="15" t="s">
        <v>118</v>
      </c>
      <c r="K53" s="15"/>
      <c r="L53" s="15"/>
      <c r="M53" s="15">
        <v>1</v>
      </c>
      <c r="N53" s="20"/>
      <c r="O53" s="20"/>
      <c r="P53" s="15"/>
      <c r="Q53" s="15" t="s">
        <v>118</v>
      </c>
      <c r="R53" s="15"/>
      <c r="S53" s="15"/>
      <c r="T53" s="15">
        <v>1</v>
      </c>
      <c r="U53" s="15"/>
      <c r="V53" s="15"/>
      <c r="W53" s="15"/>
    </row>
    <row r="54" spans="1:23" x14ac:dyDescent="0.3">
      <c r="A54" s="20" t="s">
        <v>55</v>
      </c>
      <c r="B54" s="20" t="s">
        <v>0</v>
      </c>
      <c r="C54" s="20" t="s">
        <v>118</v>
      </c>
      <c r="D54" s="15"/>
      <c r="E54" s="15"/>
      <c r="F54" s="15"/>
      <c r="G54" s="20">
        <v>1</v>
      </c>
      <c r="H54" s="20">
        <v>4</v>
      </c>
      <c r="I54" s="15"/>
      <c r="J54" s="15"/>
      <c r="K54" s="15"/>
      <c r="L54" s="15"/>
      <c r="M54" s="15"/>
      <c r="N54" s="20"/>
      <c r="O54" s="20"/>
      <c r="P54" s="15"/>
      <c r="Q54" s="20" t="s">
        <v>118</v>
      </c>
      <c r="R54" s="15"/>
      <c r="S54" s="15"/>
      <c r="T54" s="15"/>
      <c r="U54" s="15">
        <v>1</v>
      </c>
      <c r="V54" s="15">
        <f t="shared" si="0"/>
        <v>4</v>
      </c>
      <c r="W54" s="15"/>
    </row>
    <row r="55" spans="1:23" x14ac:dyDescent="0.3">
      <c r="A55" s="20" t="s">
        <v>56</v>
      </c>
      <c r="B55" s="20" t="s">
        <v>0</v>
      </c>
      <c r="C55" s="20" t="s">
        <v>118</v>
      </c>
      <c r="D55" s="15"/>
      <c r="E55" s="15"/>
      <c r="F55" s="15"/>
      <c r="G55" s="20">
        <v>1</v>
      </c>
      <c r="H55" s="20">
        <v>1</v>
      </c>
      <c r="I55" s="15"/>
      <c r="J55" s="15"/>
      <c r="K55" s="15"/>
      <c r="L55" s="15"/>
      <c r="M55" s="15"/>
      <c r="N55" s="20"/>
      <c r="O55" s="20"/>
      <c r="P55" s="15"/>
      <c r="Q55" s="20" t="s">
        <v>118</v>
      </c>
      <c r="R55" s="15"/>
      <c r="S55" s="15"/>
      <c r="T55" s="15"/>
      <c r="U55" s="15">
        <v>1</v>
      </c>
      <c r="V55" s="15">
        <f t="shared" si="0"/>
        <v>1</v>
      </c>
      <c r="W55" s="15"/>
    </row>
    <row r="56" spans="1:23" x14ac:dyDescent="0.3">
      <c r="A56" s="20" t="s">
        <v>93</v>
      </c>
      <c r="B56" s="20" t="s">
        <v>0</v>
      </c>
      <c r="C56" s="15"/>
      <c r="D56" s="15"/>
      <c r="E56" s="15"/>
      <c r="F56" s="15"/>
      <c r="G56" s="20"/>
      <c r="H56" s="20"/>
      <c r="I56" s="15"/>
      <c r="J56" s="15" t="s">
        <v>118</v>
      </c>
      <c r="K56" s="15"/>
      <c r="L56" s="15"/>
      <c r="M56" s="15"/>
      <c r="N56" s="20">
        <v>1</v>
      </c>
      <c r="O56" s="20">
        <v>1</v>
      </c>
      <c r="P56" s="15"/>
      <c r="Q56" s="15" t="s">
        <v>118</v>
      </c>
      <c r="R56" s="15"/>
      <c r="S56" s="15"/>
      <c r="T56" s="15"/>
      <c r="U56" s="15">
        <v>1</v>
      </c>
      <c r="V56" s="15">
        <f t="shared" si="0"/>
        <v>1</v>
      </c>
      <c r="W56" s="15"/>
    </row>
    <row r="57" spans="1:23" x14ac:dyDescent="0.3">
      <c r="A57" s="20" t="s">
        <v>57</v>
      </c>
      <c r="B57" s="20" t="s">
        <v>3</v>
      </c>
      <c r="C57" s="20" t="s">
        <v>118</v>
      </c>
      <c r="D57" s="15"/>
      <c r="E57" s="15"/>
      <c r="F57" s="15"/>
      <c r="G57" s="20">
        <v>1</v>
      </c>
      <c r="H57" s="20">
        <v>4</v>
      </c>
      <c r="I57" s="15"/>
      <c r="J57" s="15"/>
      <c r="K57" s="15"/>
      <c r="L57" s="15"/>
      <c r="M57" s="15"/>
      <c r="N57" s="20"/>
      <c r="O57" s="20"/>
      <c r="P57" s="15"/>
      <c r="Q57" s="20" t="s">
        <v>118</v>
      </c>
      <c r="R57" s="15"/>
      <c r="S57" s="15"/>
      <c r="T57" s="15"/>
      <c r="U57" s="15">
        <v>1</v>
      </c>
      <c r="V57" s="15">
        <f t="shared" si="0"/>
        <v>4</v>
      </c>
      <c r="W57" s="15"/>
    </row>
    <row r="58" spans="1:23" x14ac:dyDescent="0.3">
      <c r="A58" s="20" t="s">
        <v>58</v>
      </c>
      <c r="B58" s="20" t="s">
        <v>3</v>
      </c>
      <c r="C58" s="20" t="s">
        <v>118</v>
      </c>
      <c r="D58" s="15"/>
      <c r="E58" s="15"/>
      <c r="F58" s="15"/>
      <c r="G58" s="20">
        <v>1</v>
      </c>
      <c r="H58" s="20">
        <v>3</v>
      </c>
      <c r="I58" s="15"/>
      <c r="J58" s="15"/>
      <c r="K58" s="15"/>
      <c r="L58" s="15"/>
      <c r="M58" s="15"/>
      <c r="N58" s="20"/>
      <c r="O58" s="20"/>
      <c r="P58" s="15"/>
      <c r="Q58" s="20" t="s">
        <v>118</v>
      </c>
      <c r="R58" s="15"/>
      <c r="S58" s="15"/>
      <c r="T58" s="15"/>
      <c r="U58" s="15">
        <v>1</v>
      </c>
      <c r="V58" s="15">
        <f t="shared" si="0"/>
        <v>3</v>
      </c>
      <c r="W58" s="15"/>
    </row>
    <row r="59" spans="1:23" x14ac:dyDescent="0.3">
      <c r="A59" s="20">
        <v>62</v>
      </c>
      <c r="B59" s="20" t="s">
        <v>2</v>
      </c>
      <c r="C59" s="15" t="s">
        <v>118</v>
      </c>
      <c r="D59" s="15"/>
      <c r="E59" s="15"/>
      <c r="F59" s="15">
        <v>1</v>
      </c>
      <c r="G59" s="20"/>
      <c r="H59" s="20"/>
      <c r="I59" s="15"/>
      <c r="J59" s="15"/>
      <c r="K59" s="15"/>
      <c r="L59" s="15"/>
      <c r="M59" s="15"/>
      <c r="N59" s="20"/>
      <c r="O59" s="20"/>
      <c r="P59" s="15"/>
      <c r="Q59" s="15" t="s">
        <v>118</v>
      </c>
      <c r="R59" s="15"/>
      <c r="S59" s="15"/>
      <c r="T59" s="15">
        <v>1</v>
      </c>
      <c r="U59" s="15"/>
      <c r="V59" s="15"/>
      <c r="W59" s="15"/>
    </row>
    <row r="60" spans="1:23" x14ac:dyDescent="0.3">
      <c r="A60" s="20">
        <v>63</v>
      </c>
      <c r="B60" s="20" t="s">
        <v>0</v>
      </c>
      <c r="C60" s="15"/>
      <c r="D60" s="15"/>
      <c r="E60" s="15"/>
      <c r="F60" s="15"/>
      <c r="G60" s="20"/>
      <c r="H60" s="20"/>
      <c r="I60" s="15"/>
      <c r="J60" s="15" t="s">
        <v>118</v>
      </c>
      <c r="K60" s="15"/>
      <c r="L60" s="15"/>
      <c r="M60" s="15">
        <v>1</v>
      </c>
      <c r="N60" s="20"/>
      <c r="O60" s="20"/>
      <c r="P60" s="15"/>
      <c r="Q60" s="15" t="s">
        <v>118</v>
      </c>
      <c r="R60" s="15"/>
      <c r="S60" s="15"/>
      <c r="T60" s="15">
        <v>1</v>
      </c>
      <c r="U60" s="15"/>
      <c r="V60" s="15"/>
      <c r="W60" s="15"/>
    </row>
    <row r="61" spans="1:23" x14ac:dyDescent="0.3">
      <c r="A61" s="20" t="s">
        <v>59</v>
      </c>
      <c r="B61" s="20" t="s">
        <v>3</v>
      </c>
      <c r="C61" s="20" t="s">
        <v>118</v>
      </c>
      <c r="D61" s="15"/>
      <c r="E61" s="15"/>
      <c r="F61" s="15"/>
      <c r="G61" s="20">
        <v>1</v>
      </c>
      <c r="H61" s="20">
        <v>3</v>
      </c>
      <c r="I61" s="15"/>
      <c r="J61" s="15"/>
      <c r="K61" s="15"/>
      <c r="L61" s="15"/>
      <c r="M61" s="15"/>
      <c r="N61" s="20"/>
      <c r="O61" s="20"/>
      <c r="P61" s="15"/>
      <c r="Q61" s="20" t="s">
        <v>118</v>
      </c>
      <c r="R61" s="15"/>
      <c r="S61" s="15"/>
      <c r="T61" s="15"/>
      <c r="U61" s="15">
        <v>1</v>
      </c>
      <c r="V61" s="15">
        <f>H61+O61</f>
        <v>3</v>
      </c>
      <c r="W61" s="15"/>
    </row>
    <row r="62" spans="1:23" x14ac:dyDescent="0.3">
      <c r="A62" s="20" t="s">
        <v>60</v>
      </c>
      <c r="B62" s="20" t="s">
        <v>3</v>
      </c>
      <c r="C62" s="20" t="s">
        <v>118</v>
      </c>
      <c r="D62" s="15"/>
      <c r="E62" s="15"/>
      <c r="F62" s="15"/>
      <c r="G62" s="20">
        <v>1</v>
      </c>
      <c r="H62" s="20">
        <v>1</v>
      </c>
      <c r="I62" s="15"/>
      <c r="J62" s="15"/>
      <c r="K62" s="15"/>
      <c r="L62" s="15"/>
      <c r="M62" s="15"/>
      <c r="N62" s="20"/>
      <c r="O62" s="20"/>
      <c r="P62" s="15"/>
      <c r="Q62" s="20" t="s">
        <v>118</v>
      </c>
      <c r="R62" s="15"/>
      <c r="S62" s="15"/>
      <c r="T62" s="15"/>
      <c r="U62" s="15">
        <v>1</v>
      </c>
      <c r="V62" s="15">
        <f>H62+O62</f>
        <v>1</v>
      </c>
      <c r="W62" s="15"/>
    </row>
    <row r="63" spans="1:23" x14ac:dyDescent="0.3">
      <c r="A63" s="20">
        <v>66</v>
      </c>
      <c r="B63" s="20" t="s">
        <v>3</v>
      </c>
      <c r="C63" s="20" t="s">
        <v>118</v>
      </c>
      <c r="D63" s="15"/>
      <c r="E63" s="15"/>
      <c r="F63" s="15"/>
      <c r="G63" s="20">
        <v>1</v>
      </c>
      <c r="H63" s="20">
        <v>3</v>
      </c>
      <c r="I63" s="15"/>
      <c r="J63" s="15"/>
      <c r="K63" s="15"/>
      <c r="L63" s="15"/>
      <c r="M63" s="15"/>
      <c r="N63" s="20"/>
      <c r="O63" s="20"/>
      <c r="P63" s="15"/>
      <c r="Q63" s="20" t="s">
        <v>118</v>
      </c>
      <c r="R63" s="15"/>
      <c r="S63" s="15"/>
      <c r="T63" s="15"/>
      <c r="U63" s="15">
        <v>1</v>
      </c>
      <c r="V63" s="15">
        <f t="shared" si="0"/>
        <v>3</v>
      </c>
      <c r="W63" s="15"/>
    </row>
    <row r="64" spans="1:23" x14ac:dyDescent="0.3">
      <c r="A64" s="20" t="s">
        <v>22</v>
      </c>
      <c r="B64" s="20" t="s">
        <v>1</v>
      </c>
      <c r="C64" s="15" t="s">
        <v>118</v>
      </c>
      <c r="D64" s="15"/>
      <c r="E64" s="15"/>
      <c r="F64" s="15">
        <v>1</v>
      </c>
      <c r="G64" s="20"/>
      <c r="H64" s="20"/>
      <c r="I64" s="15"/>
      <c r="J64" s="15"/>
      <c r="K64" s="15"/>
      <c r="L64" s="15"/>
      <c r="M64" s="15"/>
      <c r="N64" s="20"/>
      <c r="O64" s="20"/>
      <c r="P64" s="15"/>
      <c r="Q64" s="15" t="s">
        <v>118</v>
      </c>
      <c r="R64" s="15"/>
      <c r="S64" s="15"/>
      <c r="T64" s="15">
        <v>1</v>
      </c>
      <c r="U64" s="15"/>
      <c r="V64" s="15"/>
      <c r="W64" s="15"/>
    </row>
    <row r="65" spans="1:23" x14ac:dyDescent="0.3">
      <c r="A65" s="20" t="s">
        <v>23</v>
      </c>
      <c r="B65" s="20" t="s">
        <v>1</v>
      </c>
      <c r="C65" s="15" t="s">
        <v>118</v>
      </c>
      <c r="D65" s="15"/>
      <c r="E65" s="15"/>
      <c r="F65" s="15">
        <v>1</v>
      </c>
      <c r="G65" s="20"/>
      <c r="H65" s="20"/>
      <c r="I65" s="15"/>
      <c r="J65" s="15"/>
      <c r="K65" s="15"/>
      <c r="L65" s="15"/>
      <c r="M65" s="15"/>
      <c r="N65" s="20"/>
      <c r="O65" s="20"/>
      <c r="P65" s="15"/>
      <c r="Q65" s="15" t="s">
        <v>118</v>
      </c>
      <c r="R65" s="15"/>
      <c r="S65" s="15"/>
      <c r="T65" s="15">
        <v>1</v>
      </c>
      <c r="U65" s="15"/>
      <c r="V65" s="15"/>
      <c r="W65" s="15"/>
    </row>
    <row r="66" spans="1:23" x14ac:dyDescent="0.3">
      <c r="A66" s="20" t="s">
        <v>85</v>
      </c>
      <c r="B66" s="20" t="s">
        <v>0</v>
      </c>
      <c r="C66" s="20" t="s">
        <v>118</v>
      </c>
      <c r="D66" s="15"/>
      <c r="E66" s="15"/>
      <c r="F66" s="15"/>
      <c r="G66" s="20">
        <v>1</v>
      </c>
      <c r="H66" s="20">
        <v>8</v>
      </c>
      <c r="I66" s="15"/>
      <c r="J66" s="15"/>
      <c r="K66" s="15"/>
      <c r="L66" s="15"/>
      <c r="M66" s="15"/>
      <c r="N66" s="20"/>
      <c r="O66" s="20"/>
      <c r="P66" s="15"/>
      <c r="Q66" s="20" t="s">
        <v>118</v>
      </c>
      <c r="R66" s="15"/>
      <c r="S66" s="15"/>
      <c r="T66" s="15"/>
      <c r="U66" s="15">
        <v>1</v>
      </c>
      <c r="V66" s="15">
        <f t="shared" si="0"/>
        <v>8</v>
      </c>
      <c r="W66" s="15"/>
    </row>
    <row r="67" spans="1:23" x14ac:dyDescent="0.3">
      <c r="A67" s="20" t="s">
        <v>86</v>
      </c>
      <c r="B67" s="20" t="s">
        <v>0</v>
      </c>
      <c r="C67" s="15"/>
      <c r="D67" s="15"/>
      <c r="E67" s="15"/>
      <c r="F67" s="15"/>
      <c r="G67" s="20"/>
      <c r="H67" s="20"/>
      <c r="I67" s="15"/>
      <c r="J67" s="15" t="s">
        <v>118</v>
      </c>
      <c r="K67" s="15"/>
      <c r="L67" s="15"/>
      <c r="M67" s="15"/>
      <c r="N67" s="20">
        <v>1</v>
      </c>
      <c r="O67" s="20">
        <v>2</v>
      </c>
      <c r="P67" s="15"/>
      <c r="Q67" s="15" t="s">
        <v>118</v>
      </c>
      <c r="R67" s="15"/>
      <c r="S67" s="15"/>
      <c r="T67" s="15"/>
      <c r="U67" s="15">
        <v>1</v>
      </c>
      <c r="V67" s="15">
        <f t="shared" ref="V67:V128" si="1">H67+O67</f>
        <v>2</v>
      </c>
      <c r="W67" s="15"/>
    </row>
    <row r="68" spans="1:23" x14ac:dyDescent="0.3">
      <c r="A68" s="15" t="s">
        <v>94</v>
      </c>
      <c r="B68" s="15" t="s">
        <v>0</v>
      </c>
      <c r="C68" s="15"/>
      <c r="D68" s="15"/>
      <c r="E68" s="15"/>
      <c r="F68" s="15"/>
      <c r="G68" s="20"/>
      <c r="H68" s="20"/>
      <c r="I68" s="15"/>
      <c r="J68" s="15" t="s">
        <v>118</v>
      </c>
      <c r="K68" s="15"/>
      <c r="L68" s="15"/>
      <c r="M68" s="15"/>
      <c r="N68" s="20">
        <v>1</v>
      </c>
      <c r="O68" s="20">
        <v>8</v>
      </c>
      <c r="P68" s="15"/>
      <c r="Q68" s="15" t="s">
        <v>118</v>
      </c>
      <c r="R68" s="15"/>
      <c r="S68" s="15"/>
      <c r="T68" s="15"/>
      <c r="U68" s="15">
        <v>1</v>
      </c>
      <c r="V68" s="15">
        <f t="shared" si="1"/>
        <v>8</v>
      </c>
      <c r="W68" s="15"/>
    </row>
    <row r="69" spans="1:23" x14ac:dyDescent="0.3">
      <c r="A69" s="20">
        <v>70</v>
      </c>
      <c r="B69" s="20" t="s">
        <v>1</v>
      </c>
      <c r="C69" s="15" t="s">
        <v>141</v>
      </c>
      <c r="D69" s="15">
        <v>1</v>
      </c>
      <c r="E69" s="15">
        <v>3</v>
      </c>
      <c r="F69" s="15"/>
      <c r="G69" s="20"/>
      <c r="H69" s="20"/>
      <c r="I69" s="15"/>
      <c r="J69" s="15"/>
      <c r="K69" s="15"/>
      <c r="L69" s="15"/>
      <c r="M69" s="15"/>
      <c r="N69" s="20"/>
      <c r="O69" s="20"/>
      <c r="P69" s="15"/>
      <c r="Q69" s="15" t="s">
        <v>118</v>
      </c>
      <c r="R69" s="15">
        <v>1</v>
      </c>
      <c r="S69" s="15">
        <v>3</v>
      </c>
      <c r="T69" s="15"/>
      <c r="U69" s="15"/>
      <c r="V69" s="15"/>
      <c r="W69" s="15"/>
    </row>
    <row r="70" spans="1:23" x14ac:dyDescent="0.3">
      <c r="A70" s="20">
        <v>71</v>
      </c>
      <c r="B70" s="20" t="s">
        <v>2</v>
      </c>
      <c r="C70" s="15"/>
      <c r="D70" s="15"/>
      <c r="E70" s="15"/>
      <c r="F70" s="15"/>
      <c r="G70" s="20"/>
      <c r="H70" s="20"/>
      <c r="I70" s="15"/>
      <c r="J70" s="15" t="s">
        <v>118</v>
      </c>
      <c r="K70" s="15"/>
      <c r="L70" s="15"/>
      <c r="M70" s="15"/>
      <c r="N70" s="20">
        <v>1</v>
      </c>
      <c r="O70" s="20">
        <v>5</v>
      </c>
      <c r="P70" s="15"/>
      <c r="Q70" s="15" t="s">
        <v>118</v>
      </c>
      <c r="R70" s="15"/>
      <c r="S70" s="15"/>
      <c r="T70" s="15"/>
      <c r="U70" s="15">
        <v>1</v>
      </c>
      <c r="V70" s="15">
        <f t="shared" si="1"/>
        <v>5</v>
      </c>
      <c r="W70" s="15"/>
    </row>
    <row r="71" spans="1:23" x14ac:dyDescent="0.3">
      <c r="A71" s="20" t="s">
        <v>61</v>
      </c>
      <c r="B71" s="20" t="s">
        <v>3</v>
      </c>
      <c r="C71" s="20" t="s">
        <v>118</v>
      </c>
      <c r="D71" s="15"/>
      <c r="E71" s="15"/>
      <c r="F71" s="15"/>
      <c r="G71" s="20">
        <v>1</v>
      </c>
      <c r="H71" s="20">
        <v>3</v>
      </c>
      <c r="I71" s="15"/>
      <c r="J71" s="15"/>
      <c r="K71" s="15"/>
      <c r="L71" s="15"/>
      <c r="M71" s="15"/>
      <c r="N71" s="20"/>
      <c r="O71" s="20"/>
      <c r="P71" s="15"/>
      <c r="Q71" s="20" t="s">
        <v>118</v>
      </c>
      <c r="R71" s="15"/>
      <c r="S71" s="15"/>
      <c r="T71" s="15"/>
      <c r="U71" s="15">
        <v>1</v>
      </c>
      <c r="V71" s="15">
        <f t="shared" si="1"/>
        <v>3</v>
      </c>
      <c r="W71" s="15"/>
    </row>
    <row r="72" spans="1:23" x14ac:dyDescent="0.3">
      <c r="A72" s="20" t="s">
        <v>62</v>
      </c>
      <c r="B72" s="20" t="s">
        <v>3</v>
      </c>
      <c r="C72" s="20" t="s">
        <v>118</v>
      </c>
      <c r="D72" s="15"/>
      <c r="E72" s="15"/>
      <c r="F72" s="15"/>
      <c r="G72" s="20">
        <v>1</v>
      </c>
      <c r="H72" s="20">
        <v>9</v>
      </c>
      <c r="I72" s="15"/>
      <c r="J72" s="15"/>
      <c r="K72" s="15"/>
      <c r="L72" s="15"/>
      <c r="M72" s="15"/>
      <c r="N72" s="20"/>
      <c r="O72" s="20"/>
      <c r="P72" s="15"/>
      <c r="Q72" s="20" t="s">
        <v>118</v>
      </c>
      <c r="R72" s="15"/>
      <c r="S72" s="15"/>
      <c r="T72" s="15"/>
      <c r="U72" s="15">
        <v>1</v>
      </c>
      <c r="V72" s="15">
        <f t="shared" si="1"/>
        <v>9</v>
      </c>
      <c r="W72" s="15"/>
    </row>
    <row r="73" spans="1:23" x14ac:dyDescent="0.3">
      <c r="A73" s="20" t="s">
        <v>24</v>
      </c>
      <c r="B73" s="20" t="s">
        <v>1</v>
      </c>
      <c r="C73" s="15" t="s">
        <v>118</v>
      </c>
      <c r="D73" s="15"/>
      <c r="E73" s="15"/>
      <c r="F73" s="15">
        <v>1</v>
      </c>
      <c r="G73" s="20"/>
      <c r="H73" s="20"/>
      <c r="I73" s="15"/>
      <c r="J73" s="15"/>
      <c r="K73" s="15"/>
      <c r="L73" s="15"/>
      <c r="M73" s="15"/>
      <c r="N73" s="20"/>
      <c r="O73" s="20"/>
      <c r="P73" s="15"/>
      <c r="Q73" s="15" t="s">
        <v>118</v>
      </c>
      <c r="R73" s="15"/>
      <c r="S73" s="15"/>
      <c r="T73" s="15">
        <v>1</v>
      </c>
      <c r="U73" s="15"/>
      <c r="V73" s="15"/>
      <c r="W73" s="15"/>
    </row>
    <row r="74" spans="1:23" x14ac:dyDescent="0.3">
      <c r="A74" s="20" t="s">
        <v>25</v>
      </c>
      <c r="B74" s="20" t="s">
        <v>1</v>
      </c>
      <c r="C74" s="15" t="s">
        <v>118</v>
      </c>
      <c r="D74" s="15"/>
      <c r="E74" s="15"/>
      <c r="F74" s="15"/>
      <c r="G74" s="20">
        <v>1</v>
      </c>
      <c r="H74" s="20">
        <v>2</v>
      </c>
      <c r="I74" s="15"/>
      <c r="J74" s="15"/>
      <c r="K74" s="15"/>
      <c r="L74" s="15"/>
      <c r="M74" s="15"/>
      <c r="N74" s="20"/>
      <c r="O74" s="20"/>
      <c r="P74" s="15"/>
      <c r="Q74" s="15" t="s">
        <v>118</v>
      </c>
      <c r="R74" s="15"/>
      <c r="S74" s="15"/>
      <c r="T74" s="15"/>
      <c r="U74" s="15">
        <v>1</v>
      </c>
      <c r="V74" s="15">
        <f t="shared" si="1"/>
        <v>2</v>
      </c>
      <c r="W74" s="15"/>
    </row>
    <row r="75" spans="1:23" x14ac:dyDescent="0.3">
      <c r="A75" s="20" t="s">
        <v>38</v>
      </c>
      <c r="B75" s="20" t="s">
        <v>1</v>
      </c>
      <c r="C75" s="15"/>
      <c r="D75" s="15"/>
      <c r="E75" s="15"/>
      <c r="F75" s="15"/>
      <c r="G75" s="20"/>
      <c r="H75" s="20"/>
      <c r="I75" s="15"/>
      <c r="J75" s="15" t="s">
        <v>118</v>
      </c>
      <c r="K75" s="15"/>
      <c r="L75" s="15"/>
      <c r="M75" s="15"/>
      <c r="N75" s="20">
        <v>1</v>
      </c>
      <c r="O75" s="20">
        <v>1</v>
      </c>
      <c r="P75" s="15"/>
      <c r="Q75" s="15" t="s">
        <v>118</v>
      </c>
      <c r="R75" s="15"/>
      <c r="S75" s="15"/>
      <c r="T75" s="15"/>
      <c r="U75" s="15">
        <v>1</v>
      </c>
      <c r="V75" s="15">
        <f t="shared" si="1"/>
        <v>1</v>
      </c>
      <c r="W75" s="15"/>
    </row>
    <row r="76" spans="1:23" x14ac:dyDescent="0.3">
      <c r="A76" s="20">
        <v>74</v>
      </c>
      <c r="B76" s="20" t="s">
        <v>2</v>
      </c>
      <c r="C76" s="15" t="s">
        <v>118</v>
      </c>
      <c r="D76" s="15"/>
      <c r="E76" s="15"/>
      <c r="F76" s="15">
        <v>1</v>
      </c>
      <c r="G76" s="20"/>
      <c r="H76" s="20"/>
      <c r="I76" s="15"/>
      <c r="J76" s="15"/>
      <c r="K76" s="15"/>
      <c r="L76" s="15"/>
      <c r="M76" s="15"/>
      <c r="N76" s="20"/>
      <c r="O76" s="20"/>
      <c r="P76" s="15"/>
      <c r="Q76" s="15" t="s">
        <v>118</v>
      </c>
      <c r="R76" s="15"/>
      <c r="S76" s="15"/>
      <c r="T76" s="15">
        <v>1</v>
      </c>
      <c r="U76" s="15"/>
      <c r="V76" s="15"/>
      <c r="W76" s="15"/>
    </row>
    <row r="77" spans="1:23" x14ac:dyDescent="0.3">
      <c r="A77" s="20">
        <v>77</v>
      </c>
      <c r="B77" s="20" t="s">
        <v>0</v>
      </c>
      <c r="C77" s="20" t="s">
        <v>118</v>
      </c>
      <c r="D77" s="15"/>
      <c r="E77" s="15"/>
      <c r="F77" s="15">
        <v>1</v>
      </c>
      <c r="G77" s="20"/>
      <c r="H77" s="20"/>
      <c r="I77" s="15"/>
      <c r="J77" s="15"/>
      <c r="K77" s="15"/>
      <c r="L77" s="15"/>
      <c r="M77" s="15"/>
      <c r="N77" s="20"/>
      <c r="O77" s="20"/>
      <c r="P77" s="15"/>
      <c r="Q77" s="20" t="s">
        <v>118</v>
      </c>
      <c r="R77" s="15"/>
      <c r="S77" s="15"/>
      <c r="T77" s="15">
        <v>1</v>
      </c>
      <c r="U77" s="15"/>
      <c r="V77" s="15"/>
      <c r="W77" s="15"/>
    </row>
    <row r="78" spans="1:23" x14ac:dyDescent="0.3">
      <c r="A78" s="20" t="s">
        <v>63</v>
      </c>
      <c r="B78" s="20" t="s">
        <v>3</v>
      </c>
      <c r="C78" s="20" t="s">
        <v>118</v>
      </c>
      <c r="D78" s="15"/>
      <c r="E78" s="15"/>
      <c r="F78" s="15">
        <v>1</v>
      </c>
      <c r="G78" s="20"/>
      <c r="H78" s="20"/>
      <c r="I78" s="15"/>
      <c r="J78" s="15"/>
      <c r="K78" s="15"/>
      <c r="L78" s="15"/>
      <c r="M78" s="15"/>
      <c r="N78" s="20"/>
      <c r="O78" s="20"/>
      <c r="P78" s="15"/>
      <c r="Q78" s="20" t="s">
        <v>118</v>
      </c>
      <c r="R78" s="15"/>
      <c r="S78" s="15"/>
      <c r="T78" s="15">
        <v>1</v>
      </c>
      <c r="U78" s="15"/>
      <c r="V78" s="15"/>
      <c r="W78" s="15"/>
    </row>
    <row r="79" spans="1:23" x14ac:dyDescent="0.3">
      <c r="A79" s="20" t="s">
        <v>64</v>
      </c>
      <c r="B79" s="20" t="s">
        <v>3</v>
      </c>
      <c r="C79" s="20" t="s">
        <v>118</v>
      </c>
      <c r="D79" s="15"/>
      <c r="E79" s="15"/>
      <c r="F79" s="15"/>
      <c r="G79" s="20">
        <v>1</v>
      </c>
      <c r="H79" s="20">
        <v>10</v>
      </c>
      <c r="I79" s="15"/>
      <c r="J79" s="15"/>
      <c r="K79" s="15"/>
      <c r="L79" s="15"/>
      <c r="M79" s="15"/>
      <c r="N79" s="20"/>
      <c r="O79" s="20"/>
      <c r="P79" s="15"/>
      <c r="Q79" s="20" t="s">
        <v>118</v>
      </c>
      <c r="R79" s="15"/>
      <c r="S79" s="15"/>
      <c r="T79" s="15"/>
      <c r="U79" s="15">
        <v>1</v>
      </c>
      <c r="V79" s="15">
        <f t="shared" si="1"/>
        <v>10</v>
      </c>
      <c r="W79" s="15"/>
    </row>
    <row r="80" spans="1:23" x14ac:dyDescent="0.3">
      <c r="A80" s="20">
        <v>82</v>
      </c>
      <c r="B80" s="20" t="s">
        <v>0</v>
      </c>
      <c r="C80" s="20" t="s">
        <v>118</v>
      </c>
      <c r="D80" s="15"/>
      <c r="E80" s="15"/>
      <c r="F80" s="15"/>
      <c r="G80" s="20">
        <v>1</v>
      </c>
      <c r="H80" s="20">
        <v>2</v>
      </c>
      <c r="I80" s="15"/>
      <c r="J80" s="15"/>
      <c r="K80" s="15"/>
      <c r="L80" s="15"/>
      <c r="M80" s="15"/>
      <c r="N80" s="20"/>
      <c r="O80" s="20"/>
      <c r="P80" s="15"/>
      <c r="Q80" s="20" t="s">
        <v>118</v>
      </c>
      <c r="R80" s="15"/>
      <c r="S80" s="15"/>
      <c r="T80" s="15"/>
      <c r="U80" s="15">
        <v>1</v>
      </c>
      <c r="V80" s="15">
        <f t="shared" si="1"/>
        <v>2</v>
      </c>
      <c r="W80" s="15"/>
    </row>
    <row r="81" spans="1:23" x14ac:dyDescent="0.3">
      <c r="A81" s="20" t="s">
        <v>95</v>
      </c>
      <c r="B81" s="20" t="s">
        <v>3</v>
      </c>
      <c r="C81" s="20" t="s">
        <v>118</v>
      </c>
      <c r="D81" s="15"/>
      <c r="E81" s="15"/>
      <c r="F81" s="15">
        <v>1</v>
      </c>
      <c r="G81" s="20"/>
      <c r="H81" s="20"/>
      <c r="I81" s="15"/>
      <c r="J81" s="15"/>
      <c r="K81" s="15"/>
      <c r="L81" s="15"/>
      <c r="M81" s="15"/>
      <c r="N81" s="20"/>
      <c r="O81" s="20"/>
      <c r="P81" s="15"/>
      <c r="Q81" s="20" t="s">
        <v>118</v>
      </c>
      <c r="R81" s="15"/>
      <c r="S81" s="15"/>
      <c r="T81" s="15">
        <v>1</v>
      </c>
      <c r="U81" s="15"/>
      <c r="V81" s="15"/>
      <c r="W81" s="15"/>
    </row>
    <row r="82" spans="1:23" x14ac:dyDescent="0.3">
      <c r="A82" s="20" t="s">
        <v>96</v>
      </c>
      <c r="B82" s="20" t="s">
        <v>3</v>
      </c>
      <c r="C82" s="15"/>
      <c r="D82" s="15"/>
      <c r="E82" s="15"/>
      <c r="F82" s="15"/>
      <c r="G82" s="20"/>
      <c r="H82" s="20"/>
      <c r="I82" s="15"/>
      <c r="J82" s="15" t="s">
        <v>118</v>
      </c>
      <c r="K82" s="15"/>
      <c r="L82" s="15"/>
      <c r="M82" s="15"/>
      <c r="N82" s="20">
        <v>1</v>
      </c>
      <c r="O82" s="20">
        <v>2</v>
      </c>
      <c r="P82" s="15"/>
      <c r="Q82" s="15" t="s">
        <v>118</v>
      </c>
      <c r="R82" s="15"/>
      <c r="S82" s="15"/>
      <c r="T82" s="15"/>
      <c r="U82" s="15">
        <v>1</v>
      </c>
      <c r="V82" s="15">
        <f t="shared" si="1"/>
        <v>2</v>
      </c>
      <c r="W82" s="15"/>
    </row>
    <row r="83" spans="1:23" x14ac:dyDescent="0.3">
      <c r="A83" s="20">
        <v>86</v>
      </c>
      <c r="B83" s="20" t="s">
        <v>0</v>
      </c>
      <c r="C83" s="20" t="s">
        <v>118</v>
      </c>
      <c r="D83" s="15"/>
      <c r="E83" s="15"/>
      <c r="F83" s="15">
        <v>1</v>
      </c>
      <c r="G83" s="20"/>
      <c r="H83" s="20"/>
      <c r="I83" s="15"/>
      <c r="J83" s="15"/>
      <c r="K83" s="15"/>
      <c r="L83" s="15"/>
      <c r="M83" s="15"/>
      <c r="N83" s="20"/>
      <c r="O83" s="20"/>
      <c r="P83" s="15"/>
      <c r="Q83" s="20" t="s">
        <v>118</v>
      </c>
      <c r="R83" s="15"/>
      <c r="S83" s="15"/>
      <c r="T83" s="15">
        <v>1</v>
      </c>
      <c r="U83" s="15"/>
      <c r="V83" s="15"/>
      <c r="W83" s="15"/>
    </row>
    <row r="84" spans="1:23" x14ac:dyDescent="0.3">
      <c r="A84" s="20" t="s">
        <v>65</v>
      </c>
      <c r="B84" s="20" t="s">
        <v>3</v>
      </c>
      <c r="C84" s="20" t="s">
        <v>118</v>
      </c>
      <c r="D84" s="15"/>
      <c r="E84" s="15"/>
      <c r="F84" s="15">
        <v>1</v>
      </c>
      <c r="G84" s="20"/>
      <c r="H84" s="20"/>
      <c r="I84" s="15"/>
      <c r="J84" s="15"/>
      <c r="K84" s="15"/>
      <c r="L84" s="15"/>
      <c r="M84" s="15"/>
      <c r="N84" s="20"/>
      <c r="O84" s="20"/>
      <c r="P84" s="15"/>
      <c r="Q84" s="20" t="s">
        <v>118</v>
      </c>
      <c r="R84" s="15"/>
      <c r="S84" s="15"/>
      <c r="T84" s="15">
        <v>1</v>
      </c>
      <c r="U84" s="15"/>
      <c r="V84" s="15"/>
      <c r="W84" s="15"/>
    </row>
    <row r="85" spans="1:23" x14ac:dyDescent="0.3">
      <c r="A85" s="20" t="s">
        <v>66</v>
      </c>
      <c r="B85" s="20" t="s">
        <v>3</v>
      </c>
      <c r="C85" s="20" t="s">
        <v>118</v>
      </c>
      <c r="D85" s="15"/>
      <c r="E85" s="15"/>
      <c r="F85" s="15">
        <v>1</v>
      </c>
      <c r="G85" s="20"/>
      <c r="H85" s="20"/>
      <c r="I85" s="15"/>
      <c r="J85" s="15"/>
      <c r="K85" s="15"/>
      <c r="L85" s="15"/>
      <c r="M85" s="15"/>
      <c r="N85" s="20"/>
      <c r="O85" s="20"/>
      <c r="P85" s="15"/>
      <c r="Q85" s="20" t="s">
        <v>118</v>
      </c>
      <c r="R85" s="15"/>
      <c r="S85" s="15"/>
      <c r="T85" s="15">
        <v>1</v>
      </c>
      <c r="U85" s="15"/>
      <c r="V85" s="15"/>
      <c r="W85" s="15"/>
    </row>
    <row r="86" spans="1:23" x14ac:dyDescent="0.3">
      <c r="A86" s="20" t="s">
        <v>67</v>
      </c>
      <c r="B86" s="20" t="s">
        <v>3</v>
      </c>
      <c r="C86" s="20" t="s">
        <v>118</v>
      </c>
      <c r="D86" s="15"/>
      <c r="E86" s="15"/>
      <c r="F86" s="15">
        <v>1</v>
      </c>
      <c r="G86" s="20"/>
      <c r="H86" s="20"/>
      <c r="I86" s="15"/>
      <c r="J86" s="15"/>
      <c r="K86" s="15"/>
      <c r="L86" s="15"/>
      <c r="M86" s="15"/>
      <c r="N86" s="20"/>
      <c r="O86" s="20"/>
      <c r="P86" s="15"/>
      <c r="Q86" s="20" t="s">
        <v>118</v>
      </c>
      <c r="R86" s="15"/>
      <c r="S86" s="15"/>
      <c r="T86" s="15">
        <v>1</v>
      </c>
      <c r="U86" s="15"/>
      <c r="V86" s="15"/>
      <c r="W86" s="15"/>
    </row>
    <row r="87" spans="1:23" x14ac:dyDescent="0.3">
      <c r="A87" s="20">
        <v>91</v>
      </c>
      <c r="B87" s="20" t="s">
        <v>2</v>
      </c>
      <c r="C87" s="15" t="s">
        <v>118</v>
      </c>
      <c r="D87" s="15"/>
      <c r="E87" s="15"/>
      <c r="F87" s="15">
        <v>1</v>
      </c>
      <c r="G87" s="20"/>
      <c r="H87" s="20"/>
      <c r="I87" s="15"/>
      <c r="J87" s="15"/>
      <c r="K87" s="15"/>
      <c r="L87" s="15"/>
      <c r="M87" s="15"/>
      <c r="N87" s="20"/>
      <c r="O87" s="20"/>
      <c r="P87" s="15"/>
      <c r="Q87" s="15" t="s">
        <v>118</v>
      </c>
      <c r="R87" s="15"/>
      <c r="S87" s="15"/>
      <c r="T87" s="15">
        <v>1</v>
      </c>
      <c r="U87" s="15"/>
      <c r="V87" s="15"/>
      <c r="W87" s="15"/>
    </row>
    <row r="88" spans="1:23" x14ac:dyDescent="0.3">
      <c r="A88" s="20" t="s">
        <v>68</v>
      </c>
      <c r="B88" s="20" t="s">
        <v>3</v>
      </c>
      <c r="C88" s="20" t="s">
        <v>118</v>
      </c>
      <c r="D88" s="15"/>
      <c r="E88" s="15"/>
      <c r="F88" s="15"/>
      <c r="G88" s="20">
        <v>1</v>
      </c>
      <c r="H88" s="20">
        <v>1</v>
      </c>
      <c r="I88" s="15"/>
      <c r="J88" s="15"/>
      <c r="K88" s="15"/>
      <c r="L88" s="15"/>
      <c r="M88" s="15"/>
      <c r="N88" s="20"/>
      <c r="O88" s="20"/>
      <c r="P88" s="15"/>
      <c r="Q88" s="20" t="s">
        <v>118</v>
      </c>
      <c r="R88" s="15"/>
      <c r="S88" s="15"/>
      <c r="T88" s="15"/>
      <c r="U88" s="15">
        <v>1</v>
      </c>
      <c r="V88" s="15">
        <f t="shared" si="1"/>
        <v>1</v>
      </c>
      <c r="W88" s="15"/>
    </row>
    <row r="89" spans="1:23" x14ac:dyDescent="0.3">
      <c r="A89" s="20" t="s">
        <v>69</v>
      </c>
      <c r="B89" s="20" t="s">
        <v>3</v>
      </c>
      <c r="C89" s="20" t="s">
        <v>118</v>
      </c>
      <c r="D89" s="15"/>
      <c r="E89" s="15"/>
      <c r="F89" s="15"/>
      <c r="G89" s="20">
        <v>1</v>
      </c>
      <c r="H89" s="20">
        <v>2</v>
      </c>
      <c r="I89" s="15"/>
      <c r="J89" s="15"/>
      <c r="K89" s="15"/>
      <c r="L89" s="15"/>
      <c r="M89" s="15"/>
      <c r="N89" s="20"/>
      <c r="O89" s="20"/>
      <c r="P89" s="15"/>
      <c r="Q89" s="20" t="s">
        <v>118</v>
      </c>
      <c r="R89" s="15"/>
      <c r="S89" s="15"/>
      <c r="T89" s="15"/>
      <c r="U89" s="15">
        <v>1</v>
      </c>
      <c r="V89" s="15">
        <f t="shared" si="1"/>
        <v>2</v>
      </c>
      <c r="W89" s="15"/>
    </row>
    <row r="90" spans="1:23" x14ac:dyDescent="0.3">
      <c r="A90" s="20" t="s">
        <v>97</v>
      </c>
      <c r="B90" s="20" t="s">
        <v>3</v>
      </c>
      <c r="C90" s="15"/>
      <c r="D90" s="15"/>
      <c r="E90" s="15"/>
      <c r="F90" s="15"/>
      <c r="G90" s="20"/>
      <c r="H90" s="20"/>
      <c r="I90" s="15"/>
      <c r="J90" s="15" t="s">
        <v>118</v>
      </c>
      <c r="K90" s="15"/>
      <c r="L90" s="15"/>
      <c r="M90" s="15"/>
      <c r="N90" s="20">
        <v>1</v>
      </c>
      <c r="O90" s="20">
        <v>3</v>
      </c>
      <c r="P90" s="15"/>
      <c r="Q90" s="15" t="s">
        <v>118</v>
      </c>
      <c r="R90" s="15"/>
      <c r="S90" s="15"/>
      <c r="T90" s="15"/>
      <c r="U90" s="15">
        <v>1</v>
      </c>
      <c r="V90" s="15">
        <f t="shared" si="1"/>
        <v>3</v>
      </c>
      <c r="W90" s="15"/>
    </row>
    <row r="91" spans="1:23" x14ac:dyDescent="0.3">
      <c r="A91" s="20" t="s">
        <v>26</v>
      </c>
      <c r="B91" s="20" t="s">
        <v>1</v>
      </c>
      <c r="C91" s="15" t="s">
        <v>118</v>
      </c>
      <c r="D91" s="15"/>
      <c r="E91" s="15"/>
      <c r="F91" s="15">
        <v>1</v>
      </c>
      <c r="G91" s="20"/>
      <c r="H91" s="20"/>
      <c r="I91" s="15"/>
      <c r="J91" s="15"/>
      <c r="K91" s="15"/>
      <c r="L91" s="15"/>
      <c r="M91" s="15"/>
      <c r="N91" s="20"/>
      <c r="O91" s="20"/>
      <c r="P91" s="15"/>
      <c r="Q91" s="15" t="s">
        <v>118</v>
      </c>
      <c r="R91" s="15"/>
      <c r="S91" s="15"/>
      <c r="T91" s="15">
        <v>1</v>
      </c>
      <c r="U91" s="15"/>
      <c r="V91" s="15"/>
      <c r="W91" s="15"/>
    </row>
    <row r="92" spans="1:23" x14ac:dyDescent="0.3">
      <c r="A92" s="20" t="s">
        <v>27</v>
      </c>
      <c r="B92" s="20" t="s">
        <v>1</v>
      </c>
      <c r="C92" s="15" t="s">
        <v>118</v>
      </c>
      <c r="D92" s="15"/>
      <c r="E92" s="15"/>
      <c r="F92" s="15"/>
      <c r="G92" s="20">
        <v>1</v>
      </c>
      <c r="H92" s="20">
        <v>2</v>
      </c>
      <c r="I92" s="15"/>
      <c r="J92" s="15"/>
      <c r="K92" s="15"/>
      <c r="L92" s="15"/>
      <c r="M92" s="15"/>
      <c r="N92" s="20"/>
      <c r="O92" s="20"/>
      <c r="P92" s="15"/>
      <c r="Q92" s="15" t="s">
        <v>118</v>
      </c>
      <c r="R92" s="15"/>
      <c r="S92" s="15"/>
      <c r="T92" s="15"/>
      <c r="U92" s="15">
        <v>1</v>
      </c>
      <c r="V92" s="15">
        <f t="shared" si="1"/>
        <v>2</v>
      </c>
      <c r="W92" s="15"/>
    </row>
    <row r="93" spans="1:23" x14ac:dyDescent="0.3">
      <c r="A93" s="20" t="s">
        <v>28</v>
      </c>
      <c r="B93" s="20" t="s">
        <v>1</v>
      </c>
      <c r="C93" s="15" t="s">
        <v>118</v>
      </c>
      <c r="D93" s="15"/>
      <c r="E93" s="15"/>
      <c r="F93" s="15"/>
      <c r="G93" s="20">
        <v>1</v>
      </c>
      <c r="H93" s="20">
        <v>7</v>
      </c>
      <c r="I93" s="15"/>
      <c r="J93" s="15"/>
      <c r="K93" s="15"/>
      <c r="L93" s="15"/>
      <c r="M93" s="15"/>
      <c r="N93" s="20"/>
      <c r="O93" s="20"/>
      <c r="P93" s="15"/>
      <c r="Q93" s="15" t="s">
        <v>118</v>
      </c>
      <c r="R93" s="15"/>
      <c r="S93" s="15"/>
      <c r="T93" s="15"/>
      <c r="U93" s="15">
        <v>1</v>
      </c>
      <c r="V93" s="15">
        <f t="shared" si="1"/>
        <v>7</v>
      </c>
      <c r="W93" s="15"/>
    </row>
    <row r="94" spans="1:23" x14ac:dyDescent="0.3">
      <c r="A94" s="20">
        <v>94</v>
      </c>
      <c r="B94" s="20" t="s">
        <v>2</v>
      </c>
      <c r="C94" s="15" t="s">
        <v>118</v>
      </c>
      <c r="D94" s="15"/>
      <c r="E94" s="15"/>
      <c r="F94" s="15"/>
      <c r="G94" s="20">
        <v>1</v>
      </c>
      <c r="H94" s="20">
        <v>5</v>
      </c>
      <c r="I94" s="15"/>
      <c r="J94" s="15"/>
      <c r="K94" s="15"/>
      <c r="L94" s="15"/>
      <c r="M94" s="15"/>
      <c r="N94" s="20"/>
      <c r="O94" s="20"/>
      <c r="P94" s="15"/>
      <c r="Q94" s="15" t="s">
        <v>118</v>
      </c>
      <c r="R94" s="15"/>
      <c r="S94" s="15"/>
      <c r="T94" s="15"/>
      <c r="U94" s="15">
        <v>1</v>
      </c>
      <c r="V94" s="15">
        <f t="shared" si="1"/>
        <v>5</v>
      </c>
      <c r="W94" s="15"/>
    </row>
    <row r="95" spans="1:23" x14ac:dyDescent="0.3">
      <c r="A95" s="20" t="s">
        <v>70</v>
      </c>
      <c r="B95" s="20" t="s">
        <v>0</v>
      </c>
      <c r="C95" s="20" t="s">
        <v>118</v>
      </c>
      <c r="D95" s="15"/>
      <c r="E95" s="15"/>
      <c r="F95" s="15">
        <v>1</v>
      </c>
      <c r="G95" s="20"/>
      <c r="H95" s="20"/>
      <c r="I95" s="15"/>
      <c r="J95" s="15"/>
      <c r="K95" s="15"/>
      <c r="L95" s="15"/>
      <c r="M95" s="15"/>
      <c r="N95" s="20"/>
      <c r="O95" s="20"/>
      <c r="P95" s="15"/>
      <c r="Q95" s="20" t="s">
        <v>118</v>
      </c>
      <c r="R95" s="15"/>
      <c r="S95" s="15"/>
      <c r="T95" s="15">
        <v>1</v>
      </c>
      <c r="U95" s="15"/>
      <c r="V95" s="15"/>
      <c r="W95" s="15"/>
    </row>
    <row r="96" spans="1:23" x14ac:dyDescent="0.3">
      <c r="A96" s="20" t="s">
        <v>71</v>
      </c>
      <c r="B96" s="20" t="s">
        <v>0</v>
      </c>
      <c r="C96" s="20" t="s">
        <v>118</v>
      </c>
      <c r="D96" s="15"/>
      <c r="E96" s="15"/>
      <c r="F96" s="15"/>
      <c r="G96" s="20">
        <v>1</v>
      </c>
      <c r="H96" s="20">
        <v>2</v>
      </c>
      <c r="I96" s="15"/>
      <c r="J96" s="15"/>
      <c r="K96" s="15"/>
      <c r="L96" s="15"/>
      <c r="M96" s="15"/>
      <c r="N96" s="20"/>
      <c r="O96" s="20"/>
      <c r="P96" s="15"/>
      <c r="Q96" s="20" t="s">
        <v>118</v>
      </c>
      <c r="R96" s="15"/>
      <c r="S96" s="15"/>
      <c r="T96" s="15"/>
      <c r="U96" s="15">
        <v>1</v>
      </c>
      <c r="V96" s="15">
        <f t="shared" si="1"/>
        <v>2</v>
      </c>
      <c r="W96" s="15"/>
    </row>
    <row r="97" spans="1:23" x14ac:dyDescent="0.3">
      <c r="A97" s="20" t="s">
        <v>72</v>
      </c>
      <c r="B97" s="20" t="s">
        <v>3</v>
      </c>
      <c r="C97" s="20" t="s">
        <v>118</v>
      </c>
      <c r="D97" s="15"/>
      <c r="E97" s="15"/>
      <c r="F97" s="15">
        <v>1</v>
      </c>
      <c r="G97" s="20"/>
      <c r="H97" s="20"/>
      <c r="I97" s="15"/>
      <c r="J97" s="15"/>
      <c r="K97" s="15"/>
      <c r="L97" s="15"/>
      <c r="M97" s="15"/>
      <c r="N97" s="20"/>
      <c r="O97" s="20"/>
      <c r="P97" s="15"/>
      <c r="Q97" s="20" t="s">
        <v>118</v>
      </c>
      <c r="R97" s="15"/>
      <c r="S97" s="15"/>
      <c r="T97" s="15">
        <v>1</v>
      </c>
      <c r="U97" s="15"/>
      <c r="V97" s="15"/>
      <c r="W97" s="15"/>
    </row>
    <row r="98" spans="1:23" x14ac:dyDescent="0.3">
      <c r="A98" s="20" t="s">
        <v>73</v>
      </c>
      <c r="B98" s="20" t="s">
        <v>3</v>
      </c>
      <c r="C98" s="20" t="s">
        <v>118</v>
      </c>
      <c r="D98" s="15"/>
      <c r="E98" s="15"/>
      <c r="F98" s="15">
        <v>1</v>
      </c>
      <c r="G98" s="20"/>
      <c r="H98" s="20"/>
      <c r="I98" s="15"/>
      <c r="J98" s="15"/>
      <c r="K98" s="15"/>
      <c r="L98" s="15"/>
      <c r="M98" s="15"/>
      <c r="N98" s="20"/>
      <c r="O98" s="20"/>
      <c r="P98" s="15"/>
      <c r="Q98" s="20" t="s">
        <v>118</v>
      </c>
      <c r="R98" s="15"/>
      <c r="S98" s="15"/>
      <c r="T98" s="15">
        <v>1</v>
      </c>
      <c r="U98" s="15"/>
      <c r="V98" s="15"/>
      <c r="W98" s="15"/>
    </row>
    <row r="99" spans="1:23" x14ac:dyDescent="0.3">
      <c r="A99" s="20" t="s">
        <v>74</v>
      </c>
      <c r="B99" s="20" t="s">
        <v>3</v>
      </c>
      <c r="C99" s="20" t="s">
        <v>118</v>
      </c>
      <c r="D99" s="15"/>
      <c r="E99" s="15"/>
      <c r="F99" s="15"/>
      <c r="G99" s="20">
        <v>1</v>
      </c>
      <c r="H99" s="20">
        <v>1</v>
      </c>
      <c r="I99" s="15"/>
      <c r="J99" s="15"/>
      <c r="K99" s="15"/>
      <c r="L99" s="15"/>
      <c r="M99" s="15"/>
      <c r="N99" s="20"/>
      <c r="O99" s="20"/>
      <c r="P99" s="15"/>
      <c r="Q99" s="20" t="s">
        <v>118</v>
      </c>
      <c r="R99" s="15"/>
      <c r="S99" s="15"/>
      <c r="T99" s="15"/>
      <c r="U99" s="15">
        <v>1</v>
      </c>
      <c r="V99" s="15">
        <f t="shared" si="1"/>
        <v>1</v>
      </c>
      <c r="W99" s="15"/>
    </row>
    <row r="100" spans="1:23" x14ac:dyDescent="0.3">
      <c r="A100" s="20">
        <v>101</v>
      </c>
      <c r="B100" s="20" t="s">
        <v>0</v>
      </c>
      <c r="C100" s="20" t="s">
        <v>118</v>
      </c>
      <c r="D100" s="15"/>
      <c r="E100" s="15"/>
      <c r="F100" s="15"/>
      <c r="G100" s="20">
        <v>1</v>
      </c>
      <c r="H100" s="20">
        <v>2</v>
      </c>
      <c r="I100" s="15"/>
      <c r="J100" s="15"/>
      <c r="K100" s="15"/>
      <c r="L100" s="15"/>
      <c r="M100" s="15"/>
      <c r="N100" s="20"/>
      <c r="O100" s="20"/>
      <c r="P100" s="15"/>
      <c r="Q100" s="20" t="s">
        <v>118</v>
      </c>
      <c r="R100" s="15"/>
      <c r="S100" s="15"/>
      <c r="T100" s="15"/>
      <c r="U100" s="15">
        <v>1</v>
      </c>
      <c r="V100" s="15">
        <f t="shared" si="1"/>
        <v>2</v>
      </c>
      <c r="W100" s="15"/>
    </row>
    <row r="101" spans="1:23" x14ac:dyDescent="0.3">
      <c r="A101" s="20" t="s">
        <v>29</v>
      </c>
      <c r="B101" s="20" t="s">
        <v>2</v>
      </c>
      <c r="C101" s="15" t="s">
        <v>118</v>
      </c>
      <c r="D101" s="15"/>
      <c r="E101" s="15"/>
      <c r="F101" s="15">
        <v>1</v>
      </c>
      <c r="G101" s="20"/>
      <c r="H101" s="20"/>
      <c r="I101" s="15"/>
      <c r="J101" s="15"/>
      <c r="K101" s="15"/>
      <c r="L101" s="15"/>
      <c r="M101" s="15"/>
      <c r="N101" s="20"/>
      <c r="O101" s="20"/>
      <c r="P101" s="15"/>
      <c r="Q101" s="15" t="s">
        <v>118</v>
      </c>
      <c r="R101" s="15"/>
      <c r="S101" s="15"/>
      <c r="T101" s="15">
        <v>1</v>
      </c>
      <c r="U101" s="15"/>
      <c r="V101" s="15"/>
      <c r="W101" s="15"/>
    </row>
    <row r="102" spans="1:23" x14ac:dyDescent="0.3">
      <c r="A102" s="20" t="s">
        <v>30</v>
      </c>
      <c r="B102" s="20" t="s">
        <v>2</v>
      </c>
      <c r="C102" s="15" t="s">
        <v>118</v>
      </c>
      <c r="D102" s="15"/>
      <c r="E102" s="15"/>
      <c r="F102" s="15">
        <v>1</v>
      </c>
      <c r="G102" s="20"/>
      <c r="H102" s="20"/>
      <c r="I102" s="15"/>
      <c r="J102" s="15"/>
      <c r="K102" s="15"/>
      <c r="L102" s="15"/>
      <c r="M102" s="15"/>
      <c r="N102" s="20"/>
      <c r="O102" s="20"/>
      <c r="P102" s="15"/>
      <c r="Q102" s="15" t="s">
        <v>118</v>
      </c>
      <c r="R102" s="15"/>
      <c r="S102" s="15"/>
      <c r="T102" s="15">
        <v>1</v>
      </c>
      <c r="U102" s="15"/>
      <c r="V102" s="15"/>
      <c r="W102" s="15"/>
    </row>
    <row r="103" spans="1:23" x14ac:dyDescent="0.3">
      <c r="A103" s="20">
        <v>107</v>
      </c>
      <c r="B103" s="20" t="s">
        <v>1</v>
      </c>
      <c r="C103" s="15" t="s">
        <v>118</v>
      </c>
      <c r="D103" s="15"/>
      <c r="E103" s="15"/>
      <c r="F103" s="15"/>
      <c r="G103" s="20">
        <v>1</v>
      </c>
      <c r="H103" s="20">
        <v>8</v>
      </c>
      <c r="I103" s="15"/>
      <c r="J103" s="15"/>
      <c r="K103" s="15"/>
      <c r="L103" s="15"/>
      <c r="M103" s="15"/>
      <c r="N103" s="20"/>
      <c r="O103" s="20"/>
      <c r="P103" s="15"/>
      <c r="Q103" s="15" t="s">
        <v>118</v>
      </c>
      <c r="R103" s="15"/>
      <c r="S103" s="15"/>
      <c r="T103" s="15"/>
      <c r="U103" s="15">
        <v>1</v>
      </c>
      <c r="V103" s="15">
        <f t="shared" si="1"/>
        <v>8</v>
      </c>
      <c r="W103" s="15"/>
    </row>
    <row r="104" spans="1:23" x14ac:dyDescent="0.3">
      <c r="A104" s="20">
        <v>108</v>
      </c>
      <c r="B104" s="20" t="s">
        <v>2</v>
      </c>
      <c r="C104" s="15" t="s">
        <v>118</v>
      </c>
      <c r="D104" s="15"/>
      <c r="E104" s="15"/>
      <c r="F104" s="15">
        <v>1</v>
      </c>
      <c r="G104" s="20"/>
      <c r="H104" s="20"/>
      <c r="I104" s="15"/>
      <c r="J104" s="15"/>
      <c r="K104" s="15"/>
      <c r="L104" s="15"/>
      <c r="M104" s="15"/>
      <c r="N104" s="20"/>
      <c r="O104" s="20"/>
      <c r="P104" s="15"/>
      <c r="Q104" s="15" t="s">
        <v>118</v>
      </c>
      <c r="R104" s="15"/>
      <c r="S104" s="15"/>
      <c r="T104" s="15">
        <v>1</v>
      </c>
      <c r="U104" s="15"/>
      <c r="V104" s="15"/>
      <c r="W104" s="15"/>
    </row>
    <row r="105" spans="1:23" x14ac:dyDescent="0.3">
      <c r="A105" s="20">
        <v>109</v>
      </c>
      <c r="B105" s="20" t="s">
        <v>0</v>
      </c>
      <c r="C105" s="20" t="s">
        <v>118</v>
      </c>
      <c r="D105" s="15"/>
      <c r="E105" s="15"/>
      <c r="F105" s="15"/>
      <c r="G105" s="20">
        <v>1</v>
      </c>
      <c r="H105" s="20">
        <v>3</v>
      </c>
      <c r="I105" s="15"/>
      <c r="J105" s="15"/>
      <c r="K105" s="15"/>
      <c r="L105" s="15"/>
      <c r="M105" s="15"/>
      <c r="N105" s="20"/>
      <c r="O105" s="20"/>
      <c r="P105" s="15"/>
      <c r="Q105" s="20" t="s">
        <v>118</v>
      </c>
      <c r="R105" s="15"/>
      <c r="S105" s="15"/>
      <c r="T105" s="15"/>
      <c r="U105" s="15">
        <v>1</v>
      </c>
      <c r="V105" s="15">
        <f t="shared" si="1"/>
        <v>3</v>
      </c>
      <c r="W105" s="15"/>
    </row>
    <row r="106" spans="1:23" x14ac:dyDescent="0.3">
      <c r="A106" s="20" t="s">
        <v>75</v>
      </c>
      <c r="B106" s="20" t="s">
        <v>3</v>
      </c>
      <c r="C106" s="20" t="s">
        <v>118</v>
      </c>
      <c r="D106" s="15"/>
      <c r="E106" s="15"/>
      <c r="F106" s="15"/>
      <c r="G106" s="20">
        <v>1</v>
      </c>
      <c r="H106" s="20">
        <v>6</v>
      </c>
      <c r="I106" s="15"/>
      <c r="J106" s="15"/>
      <c r="K106" s="15"/>
      <c r="L106" s="15"/>
      <c r="M106" s="15"/>
      <c r="N106" s="20"/>
      <c r="O106" s="20"/>
      <c r="P106" s="15"/>
      <c r="Q106" s="20" t="s">
        <v>118</v>
      </c>
      <c r="R106" s="15"/>
      <c r="S106" s="15"/>
      <c r="T106" s="15"/>
      <c r="U106" s="15">
        <v>1</v>
      </c>
      <c r="V106" s="15">
        <f t="shared" si="1"/>
        <v>6</v>
      </c>
      <c r="W106" s="15"/>
    </row>
    <row r="107" spans="1:23" x14ac:dyDescent="0.3">
      <c r="A107" s="20" t="s">
        <v>76</v>
      </c>
      <c r="B107" s="20" t="s">
        <v>3</v>
      </c>
      <c r="C107" s="20" t="s">
        <v>118</v>
      </c>
      <c r="D107" s="15"/>
      <c r="E107" s="15"/>
      <c r="F107" s="15"/>
      <c r="G107" s="20">
        <v>1</v>
      </c>
      <c r="H107" s="20">
        <v>4</v>
      </c>
      <c r="I107" s="15"/>
      <c r="J107" s="15"/>
      <c r="K107" s="15"/>
      <c r="L107" s="15"/>
      <c r="M107" s="15"/>
      <c r="N107" s="20"/>
      <c r="O107" s="20"/>
      <c r="P107" s="15"/>
      <c r="Q107" s="20" t="s">
        <v>118</v>
      </c>
      <c r="R107" s="15"/>
      <c r="S107" s="15"/>
      <c r="T107" s="15"/>
      <c r="U107" s="15">
        <v>1</v>
      </c>
      <c r="V107" s="15">
        <f t="shared" si="1"/>
        <v>4</v>
      </c>
      <c r="W107" s="15"/>
    </row>
    <row r="108" spans="1:23" x14ac:dyDescent="0.3">
      <c r="A108" s="20" t="s">
        <v>77</v>
      </c>
      <c r="B108" s="20" t="s">
        <v>3</v>
      </c>
      <c r="C108" s="20" t="s">
        <v>118</v>
      </c>
      <c r="D108" s="15"/>
      <c r="E108" s="15"/>
      <c r="F108" s="15"/>
      <c r="G108" s="20">
        <v>1</v>
      </c>
      <c r="H108" s="20">
        <v>8</v>
      </c>
      <c r="I108" s="15"/>
      <c r="J108" s="15"/>
      <c r="K108" s="15"/>
      <c r="L108" s="15"/>
      <c r="M108" s="15"/>
      <c r="N108" s="20"/>
      <c r="O108" s="20"/>
      <c r="P108" s="15"/>
      <c r="Q108" s="20" t="s">
        <v>118</v>
      </c>
      <c r="R108" s="15"/>
      <c r="S108" s="15"/>
      <c r="T108" s="15"/>
      <c r="U108" s="15">
        <v>1</v>
      </c>
      <c r="V108" s="15">
        <f t="shared" si="1"/>
        <v>8</v>
      </c>
      <c r="W108" s="15"/>
    </row>
    <row r="109" spans="1:23" x14ac:dyDescent="0.3">
      <c r="A109" s="20" t="s">
        <v>98</v>
      </c>
      <c r="B109" s="20" t="s">
        <v>3</v>
      </c>
      <c r="C109" s="15"/>
      <c r="D109" s="15"/>
      <c r="E109" s="15"/>
      <c r="F109" s="15"/>
      <c r="G109" s="20"/>
      <c r="H109" s="20"/>
      <c r="I109" s="15"/>
      <c r="J109" s="15" t="s">
        <v>139</v>
      </c>
      <c r="K109" s="15"/>
      <c r="L109" s="15"/>
      <c r="M109" s="15"/>
      <c r="N109" s="20"/>
      <c r="O109" s="20"/>
      <c r="P109" s="15">
        <v>1</v>
      </c>
      <c r="Q109" s="15" t="s">
        <v>139</v>
      </c>
      <c r="R109" s="15"/>
      <c r="S109" s="15"/>
      <c r="T109" s="15"/>
      <c r="U109" s="15"/>
      <c r="V109" s="15"/>
      <c r="W109" s="15">
        <v>1</v>
      </c>
    </row>
    <row r="110" spans="1:23" x14ac:dyDescent="0.3">
      <c r="A110" s="20" t="s">
        <v>31</v>
      </c>
      <c r="B110" s="20" t="s">
        <v>1</v>
      </c>
      <c r="C110" s="15" t="s">
        <v>118</v>
      </c>
      <c r="D110" s="15"/>
      <c r="E110" s="15"/>
      <c r="F110" s="15"/>
      <c r="G110" s="20">
        <v>1</v>
      </c>
      <c r="H110" s="20">
        <v>2</v>
      </c>
      <c r="I110" s="15"/>
      <c r="J110" s="15"/>
      <c r="K110" s="15"/>
      <c r="L110" s="15"/>
      <c r="M110" s="15"/>
      <c r="N110" s="20"/>
      <c r="O110" s="20"/>
      <c r="P110" s="15"/>
      <c r="Q110" s="15" t="s">
        <v>118</v>
      </c>
      <c r="R110" s="15"/>
      <c r="S110" s="15"/>
      <c r="T110" s="15"/>
      <c r="U110" s="15">
        <v>1</v>
      </c>
      <c r="V110" s="15">
        <f t="shared" si="1"/>
        <v>2</v>
      </c>
      <c r="W110" s="15"/>
    </row>
    <row r="111" spans="1:23" x14ac:dyDescent="0.3">
      <c r="A111" s="20" t="s">
        <v>32</v>
      </c>
      <c r="B111" s="20" t="s">
        <v>1</v>
      </c>
      <c r="C111" s="15" t="s">
        <v>118</v>
      </c>
      <c r="D111" s="15"/>
      <c r="E111" s="15"/>
      <c r="F111" s="15"/>
      <c r="G111" s="20">
        <v>1</v>
      </c>
      <c r="H111" s="20">
        <v>3</v>
      </c>
      <c r="I111" s="15"/>
      <c r="J111" s="15"/>
      <c r="K111" s="15"/>
      <c r="L111" s="15"/>
      <c r="M111" s="15"/>
      <c r="N111" s="20"/>
      <c r="O111" s="20"/>
      <c r="P111" s="15"/>
      <c r="Q111" s="15" t="s">
        <v>118</v>
      </c>
      <c r="R111" s="15"/>
      <c r="S111" s="15"/>
      <c r="T111" s="15"/>
      <c r="U111" s="15">
        <v>1</v>
      </c>
      <c r="V111" s="15">
        <f t="shared" si="1"/>
        <v>3</v>
      </c>
      <c r="W111" s="15"/>
    </row>
    <row r="112" spans="1:23" x14ac:dyDescent="0.3">
      <c r="A112" s="20">
        <v>113</v>
      </c>
      <c r="B112" s="20" t="s">
        <v>1</v>
      </c>
      <c r="C112" s="15" t="s">
        <v>118</v>
      </c>
      <c r="D112" s="15"/>
      <c r="E112" s="15"/>
      <c r="F112" s="15">
        <v>1</v>
      </c>
      <c r="G112" s="20"/>
      <c r="H112" s="20"/>
      <c r="I112" s="15"/>
      <c r="J112" s="15"/>
      <c r="K112" s="15"/>
      <c r="L112" s="15"/>
      <c r="M112" s="15"/>
      <c r="N112" s="20"/>
      <c r="O112" s="20"/>
      <c r="P112" s="15"/>
      <c r="Q112" s="15" t="s">
        <v>118</v>
      </c>
      <c r="R112" s="15"/>
      <c r="S112" s="15"/>
      <c r="T112" s="15">
        <v>1</v>
      </c>
      <c r="U112" s="15"/>
      <c r="V112" s="15"/>
      <c r="W112" s="15"/>
    </row>
    <row r="113" spans="1:23" x14ac:dyDescent="0.3">
      <c r="A113" s="20" t="s">
        <v>78</v>
      </c>
      <c r="B113" s="20" t="s">
        <v>0</v>
      </c>
      <c r="C113" s="20" t="s">
        <v>118</v>
      </c>
      <c r="D113" s="15"/>
      <c r="E113" s="15"/>
      <c r="F113" s="15">
        <v>1</v>
      </c>
      <c r="G113" s="20"/>
      <c r="H113" s="20"/>
      <c r="I113" s="15"/>
      <c r="J113" s="15"/>
      <c r="K113" s="15"/>
      <c r="L113" s="15"/>
      <c r="M113" s="15"/>
      <c r="N113" s="20"/>
      <c r="O113" s="20"/>
      <c r="P113" s="15"/>
      <c r="Q113" s="20" t="s">
        <v>118</v>
      </c>
      <c r="R113" s="15"/>
      <c r="S113" s="15"/>
      <c r="T113" s="15">
        <v>1</v>
      </c>
      <c r="U113" s="15"/>
      <c r="V113" s="15"/>
      <c r="W113" s="15"/>
    </row>
    <row r="114" spans="1:23" x14ac:dyDescent="0.3">
      <c r="A114" s="20" t="s">
        <v>79</v>
      </c>
      <c r="B114" s="20" t="s">
        <v>0</v>
      </c>
      <c r="C114" s="20" t="s">
        <v>118</v>
      </c>
      <c r="D114" s="15"/>
      <c r="E114" s="15"/>
      <c r="F114" s="15">
        <v>1</v>
      </c>
      <c r="G114" s="20"/>
      <c r="H114" s="20"/>
      <c r="I114" s="15"/>
      <c r="J114" s="15"/>
      <c r="K114" s="15"/>
      <c r="L114" s="15"/>
      <c r="M114" s="15"/>
      <c r="N114" s="20"/>
      <c r="O114" s="20"/>
      <c r="P114" s="15"/>
      <c r="Q114" s="20" t="s">
        <v>118</v>
      </c>
      <c r="R114" s="15"/>
      <c r="S114" s="15"/>
      <c r="T114" s="15">
        <v>1</v>
      </c>
      <c r="U114" s="15"/>
      <c r="V114" s="15"/>
      <c r="W114" s="15"/>
    </row>
    <row r="115" spans="1:23" x14ac:dyDescent="0.3">
      <c r="A115" s="20">
        <v>115</v>
      </c>
      <c r="B115" s="20" t="s">
        <v>3</v>
      </c>
      <c r="C115" s="20" t="s">
        <v>141</v>
      </c>
      <c r="D115" s="15">
        <v>1</v>
      </c>
      <c r="E115" s="15">
        <v>4</v>
      </c>
      <c r="F115" s="15"/>
      <c r="G115" s="20"/>
      <c r="H115" s="20"/>
      <c r="I115" s="15"/>
      <c r="J115" s="15"/>
      <c r="K115" s="15"/>
      <c r="L115" s="15"/>
      <c r="M115" s="15"/>
      <c r="N115" s="20"/>
      <c r="O115" s="20"/>
      <c r="P115" s="15"/>
      <c r="Q115" s="20" t="s">
        <v>118</v>
      </c>
      <c r="R115" s="15">
        <v>1</v>
      </c>
      <c r="S115" s="15">
        <v>4</v>
      </c>
      <c r="T115" s="15"/>
      <c r="U115" s="15"/>
      <c r="V115" s="15"/>
      <c r="W115" s="15"/>
    </row>
    <row r="116" spans="1:23" x14ac:dyDescent="0.3">
      <c r="A116" s="20" t="s">
        <v>80</v>
      </c>
      <c r="B116" s="20" t="s">
        <v>3</v>
      </c>
      <c r="C116" s="20" t="s">
        <v>118</v>
      </c>
      <c r="D116" s="15"/>
      <c r="E116" s="15"/>
      <c r="F116" s="15">
        <v>1</v>
      </c>
      <c r="G116" s="20"/>
      <c r="H116" s="20"/>
      <c r="I116" s="15"/>
      <c r="J116" s="15"/>
      <c r="K116" s="15"/>
      <c r="L116" s="15"/>
      <c r="M116" s="15"/>
      <c r="N116" s="20"/>
      <c r="O116" s="20"/>
      <c r="P116" s="15"/>
      <c r="Q116" s="20" t="s">
        <v>118</v>
      </c>
      <c r="R116" s="15"/>
      <c r="S116" s="15"/>
      <c r="T116" s="15">
        <v>1</v>
      </c>
      <c r="U116" s="15"/>
      <c r="V116" s="15"/>
      <c r="W116" s="15"/>
    </row>
    <row r="117" spans="1:23" x14ac:dyDescent="0.3">
      <c r="A117" s="20" t="s">
        <v>81</v>
      </c>
      <c r="B117" s="20" t="s">
        <v>3</v>
      </c>
      <c r="C117" s="20" t="s">
        <v>118</v>
      </c>
      <c r="D117" s="15"/>
      <c r="E117" s="15"/>
      <c r="F117" s="15"/>
      <c r="G117" s="20">
        <v>1</v>
      </c>
      <c r="H117" s="20">
        <v>7</v>
      </c>
      <c r="I117" s="15"/>
      <c r="J117" s="15"/>
      <c r="K117" s="15"/>
      <c r="L117" s="15"/>
      <c r="M117" s="15"/>
      <c r="N117" s="20"/>
      <c r="O117" s="20"/>
      <c r="P117" s="15"/>
      <c r="Q117" s="20" t="s">
        <v>118</v>
      </c>
      <c r="R117" s="15"/>
      <c r="S117" s="15"/>
      <c r="T117" s="15"/>
      <c r="U117" s="15">
        <v>1</v>
      </c>
      <c r="V117" s="15">
        <f t="shared" si="1"/>
        <v>7</v>
      </c>
      <c r="W117" s="15"/>
    </row>
    <row r="118" spans="1:23" x14ac:dyDescent="0.3">
      <c r="A118" s="15" t="s">
        <v>99</v>
      </c>
      <c r="B118" s="15" t="s">
        <v>3</v>
      </c>
      <c r="C118" s="15"/>
      <c r="D118" s="15"/>
      <c r="E118" s="15"/>
      <c r="F118" s="15"/>
      <c r="G118" s="20"/>
      <c r="H118" s="20"/>
      <c r="I118" s="15"/>
      <c r="J118" s="15" t="s">
        <v>118</v>
      </c>
      <c r="K118" s="15"/>
      <c r="L118" s="15"/>
      <c r="M118" s="15">
        <v>1</v>
      </c>
      <c r="N118" s="20"/>
      <c r="O118" s="20"/>
      <c r="P118" s="15"/>
      <c r="Q118" s="15" t="s">
        <v>118</v>
      </c>
      <c r="R118" s="15"/>
      <c r="S118" s="15"/>
      <c r="T118" s="15">
        <v>1</v>
      </c>
      <c r="U118" s="15"/>
      <c r="V118" s="15"/>
      <c r="W118" s="15"/>
    </row>
    <row r="119" spans="1:23" x14ac:dyDescent="0.3">
      <c r="A119" s="20" t="s">
        <v>33</v>
      </c>
      <c r="B119" s="20" t="s">
        <v>1</v>
      </c>
      <c r="C119" s="15" t="s">
        <v>118</v>
      </c>
      <c r="D119" s="15"/>
      <c r="E119" s="15"/>
      <c r="F119" s="15">
        <v>1</v>
      </c>
      <c r="G119" s="20"/>
      <c r="H119" s="20"/>
      <c r="I119" s="15"/>
      <c r="J119" s="15"/>
      <c r="K119" s="15"/>
      <c r="L119" s="15"/>
      <c r="M119" s="15"/>
      <c r="N119" s="20"/>
      <c r="O119" s="20"/>
      <c r="P119" s="15"/>
      <c r="Q119" s="15" t="s">
        <v>118</v>
      </c>
      <c r="R119" s="15"/>
      <c r="S119" s="15"/>
      <c r="T119" s="15">
        <v>1</v>
      </c>
      <c r="U119" s="15"/>
      <c r="V119" s="15"/>
      <c r="W119" s="15"/>
    </row>
    <row r="120" spans="1:23" x14ac:dyDescent="0.3">
      <c r="A120" s="20" t="s">
        <v>34</v>
      </c>
      <c r="B120" s="20" t="s">
        <v>1</v>
      </c>
      <c r="C120" s="15" t="s">
        <v>118</v>
      </c>
      <c r="D120" s="15"/>
      <c r="E120" s="15"/>
      <c r="F120" s="15"/>
      <c r="G120" s="20">
        <v>1</v>
      </c>
      <c r="H120" s="20">
        <v>3</v>
      </c>
      <c r="I120" s="15"/>
      <c r="J120" s="15"/>
      <c r="K120" s="15"/>
      <c r="L120" s="15"/>
      <c r="M120" s="15"/>
      <c r="N120" s="20"/>
      <c r="O120" s="20"/>
      <c r="P120" s="15"/>
      <c r="Q120" s="15" t="s">
        <v>118</v>
      </c>
      <c r="R120" s="15"/>
      <c r="S120" s="15"/>
      <c r="T120" s="15"/>
      <c r="U120" s="15">
        <v>1</v>
      </c>
      <c r="V120" s="15">
        <f t="shared" si="1"/>
        <v>3</v>
      </c>
      <c r="W120" s="15"/>
    </row>
    <row r="121" spans="1:23" x14ac:dyDescent="0.3">
      <c r="A121" s="20" t="s">
        <v>35</v>
      </c>
      <c r="B121" s="20" t="s">
        <v>2</v>
      </c>
      <c r="C121" s="15" t="s">
        <v>118</v>
      </c>
      <c r="D121" s="15"/>
      <c r="E121" s="15"/>
      <c r="F121" s="15"/>
      <c r="G121" s="20">
        <v>1</v>
      </c>
      <c r="H121" s="20">
        <v>4</v>
      </c>
      <c r="I121" s="15"/>
      <c r="J121" s="15"/>
      <c r="K121" s="15"/>
      <c r="L121" s="15"/>
      <c r="M121" s="15"/>
      <c r="N121" s="20"/>
      <c r="O121" s="20"/>
      <c r="P121" s="15"/>
      <c r="Q121" s="15" t="s">
        <v>118</v>
      </c>
      <c r="R121" s="15"/>
      <c r="S121" s="15"/>
      <c r="T121" s="15"/>
      <c r="U121" s="15">
        <v>1</v>
      </c>
      <c r="V121" s="15">
        <f t="shared" si="1"/>
        <v>4</v>
      </c>
      <c r="W121" s="15"/>
    </row>
    <row r="122" spans="1:23" x14ac:dyDescent="0.3">
      <c r="A122" s="20" t="s">
        <v>36</v>
      </c>
      <c r="B122" s="20" t="s">
        <v>2</v>
      </c>
      <c r="C122" s="15" t="s">
        <v>118</v>
      </c>
      <c r="D122" s="15"/>
      <c r="E122" s="15"/>
      <c r="F122" s="15"/>
      <c r="G122" s="20">
        <v>1</v>
      </c>
      <c r="H122" s="20">
        <v>3</v>
      </c>
      <c r="I122" s="15"/>
      <c r="J122" s="15"/>
      <c r="K122" s="15"/>
      <c r="L122" s="15"/>
      <c r="M122" s="15"/>
      <c r="N122" s="20"/>
      <c r="O122" s="20"/>
      <c r="P122" s="15"/>
      <c r="Q122" s="15" t="s">
        <v>118</v>
      </c>
      <c r="R122" s="15"/>
      <c r="S122" s="15"/>
      <c r="T122" s="15"/>
      <c r="U122" s="15">
        <v>1</v>
      </c>
      <c r="V122" s="15">
        <f t="shared" si="1"/>
        <v>3</v>
      </c>
      <c r="W122" s="15"/>
    </row>
    <row r="123" spans="1:23" x14ac:dyDescent="0.3">
      <c r="A123" s="20">
        <v>127</v>
      </c>
      <c r="B123" s="20" t="s">
        <v>1</v>
      </c>
      <c r="C123" s="15" t="s">
        <v>118</v>
      </c>
      <c r="D123" s="15"/>
      <c r="E123" s="15"/>
      <c r="F123" s="15"/>
      <c r="G123" s="20">
        <v>1</v>
      </c>
      <c r="H123" s="20">
        <v>3</v>
      </c>
      <c r="I123" s="15"/>
      <c r="J123" s="15"/>
      <c r="K123" s="15"/>
      <c r="L123" s="15"/>
      <c r="M123" s="15"/>
      <c r="N123" s="20"/>
      <c r="O123" s="20"/>
      <c r="P123" s="15"/>
      <c r="Q123" s="15" t="s">
        <v>118</v>
      </c>
      <c r="R123" s="15"/>
      <c r="S123" s="15"/>
      <c r="T123" s="15"/>
      <c r="U123" s="15">
        <v>1</v>
      </c>
      <c r="V123" s="15">
        <f t="shared" si="1"/>
        <v>3</v>
      </c>
      <c r="W123" s="15"/>
    </row>
    <row r="124" spans="1:23" x14ac:dyDescent="0.3">
      <c r="A124" s="20">
        <v>131</v>
      </c>
      <c r="B124" s="20" t="s">
        <v>2</v>
      </c>
      <c r="C124" s="15"/>
      <c r="D124" s="15"/>
      <c r="E124" s="15"/>
      <c r="F124" s="15"/>
      <c r="G124" s="20"/>
      <c r="H124" s="20"/>
      <c r="I124" s="15"/>
      <c r="J124" s="15" t="s">
        <v>118</v>
      </c>
      <c r="K124" s="15"/>
      <c r="L124" s="15"/>
      <c r="M124" s="15">
        <v>1</v>
      </c>
      <c r="N124" s="20"/>
      <c r="O124" s="20"/>
      <c r="P124" s="15"/>
      <c r="Q124" s="15" t="s">
        <v>118</v>
      </c>
      <c r="R124" s="15"/>
      <c r="S124" s="15"/>
      <c r="T124" s="15">
        <v>1</v>
      </c>
      <c r="U124" s="15"/>
      <c r="V124" s="15"/>
      <c r="W124" s="15"/>
    </row>
    <row r="125" spans="1:23" x14ac:dyDescent="0.3">
      <c r="A125" s="20">
        <v>132</v>
      </c>
      <c r="B125" s="20" t="s">
        <v>3</v>
      </c>
      <c r="C125" s="20" t="s">
        <v>118</v>
      </c>
      <c r="D125" s="15"/>
      <c r="E125" s="15"/>
      <c r="F125" s="15"/>
      <c r="G125" s="20">
        <v>1</v>
      </c>
      <c r="H125" s="20">
        <v>6</v>
      </c>
      <c r="I125" s="15"/>
      <c r="J125" s="15"/>
      <c r="K125" s="15"/>
      <c r="L125" s="15"/>
      <c r="M125" s="15"/>
      <c r="N125" s="20"/>
      <c r="O125" s="20"/>
      <c r="P125" s="15"/>
      <c r="Q125" s="20" t="s">
        <v>118</v>
      </c>
      <c r="R125" s="15"/>
      <c r="S125" s="15"/>
      <c r="T125" s="15"/>
      <c r="U125" s="15">
        <v>1</v>
      </c>
      <c r="V125" s="15">
        <f t="shared" si="1"/>
        <v>6</v>
      </c>
      <c r="W125" s="15"/>
    </row>
    <row r="126" spans="1:23" x14ac:dyDescent="0.3">
      <c r="A126" s="20">
        <v>134</v>
      </c>
      <c r="B126" s="20" t="s">
        <v>1</v>
      </c>
      <c r="C126" s="15" t="s">
        <v>118</v>
      </c>
      <c r="D126" s="15"/>
      <c r="E126" s="15"/>
      <c r="F126" s="15">
        <v>1</v>
      </c>
      <c r="G126" s="20"/>
      <c r="H126" s="20"/>
      <c r="I126" s="15"/>
      <c r="J126" s="15"/>
      <c r="K126" s="15"/>
      <c r="L126" s="15"/>
      <c r="M126" s="15"/>
      <c r="N126" s="20"/>
      <c r="O126" s="20"/>
      <c r="P126" s="15"/>
      <c r="Q126" s="15" t="s">
        <v>118</v>
      </c>
      <c r="R126" s="15"/>
      <c r="S126" s="15"/>
      <c r="T126" s="15">
        <v>1</v>
      </c>
      <c r="U126" s="15"/>
      <c r="V126" s="15"/>
      <c r="W126" s="15"/>
    </row>
    <row r="127" spans="1:23" x14ac:dyDescent="0.3">
      <c r="A127" s="20" t="s">
        <v>82</v>
      </c>
      <c r="B127" s="20" t="s">
        <v>3</v>
      </c>
      <c r="C127" s="20" t="s">
        <v>118</v>
      </c>
      <c r="D127" s="15"/>
      <c r="E127" s="15"/>
      <c r="F127" s="15"/>
      <c r="G127" s="20">
        <v>1</v>
      </c>
      <c r="H127" s="20">
        <v>1</v>
      </c>
      <c r="I127" s="15"/>
      <c r="J127" s="15"/>
      <c r="K127" s="15"/>
      <c r="L127" s="15"/>
      <c r="M127" s="15"/>
      <c r="N127" s="20"/>
      <c r="O127" s="20"/>
      <c r="P127" s="15"/>
      <c r="Q127" s="20" t="s">
        <v>118</v>
      </c>
      <c r="R127" s="15"/>
      <c r="S127" s="15"/>
      <c r="T127" s="15"/>
      <c r="U127" s="15">
        <v>1</v>
      </c>
      <c r="V127" s="15">
        <f t="shared" si="1"/>
        <v>1</v>
      </c>
      <c r="W127" s="15"/>
    </row>
    <row r="128" spans="1:23" x14ac:dyDescent="0.3">
      <c r="A128" s="15" t="s">
        <v>83</v>
      </c>
      <c r="B128" s="15" t="s">
        <v>3</v>
      </c>
      <c r="C128" s="15" t="s">
        <v>118</v>
      </c>
      <c r="D128" s="15"/>
      <c r="E128" s="15"/>
      <c r="F128" s="15"/>
      <c r="G128" s="20">
        <v>1</v>
      </c>
      <c r="H128" s="20">
        <v>1</v>
      </c>
      <c r="I128" s="15"/>
      <c r="J128" s="15"/>
      <c r="K128" s="15"/>
      <c r="L128" s="15"/>
      <c r="M128" s="15"/>
      <c r="N128" s="20"/>
      <c r="O128" s="20"/>
      <c r="P128" s="15"/>
      <c r="Q128" s="15" t="s">
        <v>118</v>
      </c>
      <c r="R128" s="15"/>
      <c r="S128" s="15"/>
      <c r="T128" s="15"/>
      <c r="U128" s="15">
        <v>1</v>
      </c>
      <c r="V128" s="15">
        <f t="shared" si="1"/>
        <v>1</v>
      </c>
      <c r="W128" s="15"/>
    </row>
    <row r="129" spans="1:23" x14ac:dyDescent="0.3">
      <c r="A129" s="15" t="s">
        <v>84</v>
      </c>
      <c r="B129" s="15" t="s">
        <v>3</v>
      </c>
      <c r="C129" s="15" t="s">
        <v>142</v>
      </c>
      <c r="D129" s="15"/>
      <c r="E129" s="15"/>
      <c r="F129" s="15"/>
      <c r="G129" s="20"/>
      <c r="H129" s="20"/>
      <c r="I129" s="15">
        <v>1</v>
      </c>
      <c r="J129" s="15"/>
      <c r="K129" s="15"/>
      <c r="L129" s="15"/>
      <c r="M129" s="15"/>
      <c r="N129" s="20"/>
      <c r="O129" s="20"/>
      <c r="P129" s="15"/>
      <c r="Q129" s="15" t="s">
        <v>140</v>
      </c>
      <c r="R129" s="15"/>
      <c r="S129" s="15"/>
      <c r="T129" s="15"/>
      <c r="U129" s="15"/>
      <c r="V129" s="15"/>
      <c r="W129" s="15">
        <v>1</v>
      </c>
    </row>
    <row r="130" spans="1:23" x14ac:dyDescent="0.3">
      <c r="A130" s="20">
        <v>140</v>
      </c>
      <c r="B130" s="20" t="s">
        <v>2</v>
      </c>
      <c r="C130" s="15" t="s">
        <v>118</v>
      </c>
      <c r="D130" s="15"/>
      <c r="E130" s="15"/>
      <c r="F130" s="15">
        <v>1</v>
      </c>
      <c r="G130" s="20"/>
      <c r="H130" s="20"/>
      <c r="I130" s="15"/>
      <c r="J130" s="15"/>
      <c r="K130" s="15"/>
      <c r="L130" s="15"/>
      <c r="M130" s="15"/>
      <c r="N130" s="20"/>
      <c r="O130" s="20"/>
      <c r="P130" s="15"/>
      <c r="Q130" s="15" t="s">
        <v>118</v>
      </c>
      <c r="R130" s="15"/>
      <c r="S130" s="15"/>
      <c r="T130" s="15">
        <v>1</v>
      </c>
      <c r="U130" s="15"/>
      <c r="V130" s="15"/>
      <c r="W130" s="15"/>
    </row>
    <row r="131" spans="1:23" x14ac:dyDescent="0.3">
      <c r="A131" s="20" t="s">
        <v>39</v>
      </c>
      <c r="B131" s="20" t="s">
        <v>1</v>
      </c>
      <c r="C131" s="15" t="s">
        <v>118</v>
      </c>
      <c r="D131" s="15"/>
      <c r="E131" s="15"/>
      <c r="F131" s="15">
        <v>1</v>
      </c>
      <c r="G131" s="20"/>
      <c r="H131" s="20"/>
      <c r="I131" s="15"/>
      <c r="J131" s="15"/>
      <c r="K131" s="15"/>
      <c r="L131" s="15"/>
      <c r="M131" s="15"/>
      <c r="N131" s="20"/>
      <c r="O131" s="20"/>
      <c r="P131" s="15"/>
      <c r="Q131" s="15" t="s">
        <v>118</v>
      </c>
      <c r="R131" s="15"/>
      <c r="S131" s="15"/>
      <c r="T131" s="15">
        <v>1</v>
      </c>
      <c r="U131" s="15"/>
      <c r="V131" s="15"/>
      <c r="W131" s="15"/>
    </row>
    <row r="132" spans="1:23" x14ac:dyDescent="0.3">
      <c r="A132" s="20" t="s">
        <v>40</v>
      </c>
      <c r="B132" s="20" t="s">
        <v>1</v>
      </c>
      <c r="C132" s="15"/>
      <c r="D132" s="15"/>
      <c r="E132" s="15"/>
      <c r="F132" s="15"/>
      <c r="G132" s="20"/>
      <c r="H132" s="20"/>
      <c r="I132" s="15"/>
      <c r="J132" s="15" t="s">
        <v>118</v>
      </c>
      <c r="K132" s="15"/>
      <c r="L132" s="15"/>
      <c r="M132" s="15"/>
      <c r="N132" s="20">
        <v>1</v>
      </c>
      <c r="O132" s="20">
        <v>3</v>
      </c>
      <c r="P132" s="15"/>
      <c r="Q132" s="15" t="s">
        <v>118</v>
      </c>
      <c r="R132" s="15"/>
      <c r="S132" s="15"/>
      <c r="T132" s="15"/>
      <c r="U132" s="15">
        <v>1</v>
      </c>
      <c r="V132" s="15">
        <f t="shared" ref="V132" si="2">H132+O132</f>
        <v>3</v>
      </c>
      <c r="W132" s="1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053C-83E6-4D43-A2BB-B15AE353EB8A}">
  <dimension ref="A1:H132"/>
  <sheetViews>
    <sheetView workbookViewId="0">
      <selection activeCell="I3" sqref="I3"/>
    </sheetView>
  </sheetViews>
  <sheetFormatPr defaultColWidth="11.5546875" defaultRowHeight="14.4" x14ac:dyDescent="0.3"/>
  <cols>
    <col min="1" max="1" width="12.33203125" style="14" bestFit="1" customWidth="1"/>
    <col min="2" max="2" width="16" style="14" customWidth="1"/>
    <col min="3" max="3" width="44.109375" customWidth="1"/>
    <col min="4" max="4" width="42.77734375" customWidth="1"/>
    <col min="5" max="5" width="45" customWidth="1"/>
    <col min="6" max="6" width="41.6640625" customWidth="1"/>
    <col min="7" max="7" width="42.88671875" customWidth="1"/>
    <col min="8" max="8" width="43.77734375" customWidth="1"/>
  </cols>
  <sheetData>
    <row r="1" spans="1:8" x14ac:dyDescent="0.3">
      <c r="A1" s="2" t="s">
        <v>101</v>
      </c>
      <c r="B1" s="3" t="s">
        <v>111</v>
      </c>
      <c r="C1" s="25" t="s">
        <v>132</v>
      </c>
      <c r="D1" s="25" t="s">
        <v>134</v>
      </c>
      <c r="E1" s="25" t="s">
        <v>167</v>
      </c>
      <c r="F1" s="26" t="s">
        <v>133</v>
      </c>
      <c r="G1" s="26" t="s">
        <v>135</v>
      </c>
      <c r="H1" s="30" t="s">
        <v>165</v>
      </c>
    </row>
    <row r="2" spans="1:8" x14ac:dyDescent="0.3">
      <c r="A2" s="20">
        <v>3</v>
      </c>
      <c r="B2" s="20" t="s">
        <v>2</v>
      </c>
      <c r="C2" s="15">
        <v>2</v>
      </c>
      <c r="D2" s="27">
        <v>149</v>
      </c>
      <c r="E2" s="16">
        <f>D2/C2</f>
        <v>74.5</v>
      </c>
      <c r="F2" s="1"/>
      <c r="G2" s="1"/>
      <c r="H2" s="32"/>
    </row>
    <row r="3" spans="1:8" x14ac:dyDescent="0.3">
      <c r="A3" s="20" t="s">
        <v>41</v>
      </c>
      <c r="B3" s="20" t="s">
        <v>3</v>
      </c>
      <c r="C3" s="15">
        <v>4</v>
      </c>
      <c r="D3" s="27">
        <v>87</v>
      </c>
      <c r="E3" s="16">
        <f t="shared" ref="E3:E66" si="0">D3/C3</f>
        <v>21.75</v>
      </c>
      <c r="F3" s="1"/>
      <c r="G3" s="1"/>
      <c r="H3" s="32"/>
    </row>
    <row r="4" spans="1:8" x14ac:dyDescent="0.3">
      <c r="A4" s="20" t="s">
        <v>42</v>
      </c>
      <c r="B4" s="20" t="s">
        <v>3</v>
      </c>
      <c r="C4" s="15">
        <v>7</v>
      </c>
      <c r="D4" s="27">
        <v>645.96</v>
      </c>
      <c r="E4" s="16">
        <f t="shared" si="0"/>
        <v>92.28</v>
      </c>
      <c r="F4" s="1"/>
      <c r="G4" s="1"/>
      <c r="H4" s="32"/>
    </row>
    <row r="5" spans="1:8" x14ac:dyDescent="0.3">
      <c r="A5" s="20">
        <v>6</v>
      </c>
      <c r="B5" s="20" t="s">
        <v>0</v>
      </c>
      <c r="C5" s="15">
        <v>4</v>
      </c>
      <c r="D5" s="27">
        <v>217</v>
      </c>
      <c r="E5" s="16">
        <f t="shared" si="0"/>
        <v>54.25</v>
      </c>
      <c r="F5" s="1"/>
      <c r="G5" s="1"/>
      <c r="H5" s="32"/>
    </row>
    <row r="6" spans="1:8" x14ac:dyDescent="0.3">
      <c r="A6" s="20" t="s">
        <v>12</v>
      </c>
      <c r="B6" s="20" t="s">
        <v>2</v>
      </c>
      <c r="C6" s="15">
        <v>2</v>
      </c>
      <c r="D6" s="27">
        <v>29</v>
      </c>
      <c r="E6" s="16">
        <f t="shared" si="0"/>
        <v>14.5</v>
      </c>
      <c r="F6" s="1"/>
      <c r="G6" s="1"/>
      <c r="H6" s="32"/>
    </row>
    <row r="7" spans="1:8" x14ac:dyDescent="0.3">
      <c r="A7" s="20" t="s">
        <v>13</v>
      </c>
      <c r="B7" s="20" t="s">
        <v>2</v>
      </c>
      <c r="C7" s="15">
        <v>5</v>
      </c>
      <c r="D7" s="27">
        <v>53</v>
      </c>
      <c r="E7" s="16">
        <f t="shared" si="0"/>
        <v>10.6</v>
      </c>
      <c r="F7" s="1"/>
      <c r="G7" s="1"/>
      <c r="H7" s="32"/>
    </row>
    <row r="8" spans="1:8" x14ac:dyDescent="0.3">
      <c r="A8" s="20" t="s">
        <v>37</v>
      </c>
      <c r="B8" s="20" t="s">
        <v>2</v>
      </c>
      <c r="C8" s="1"/>
      <c r="D8" s="1"/>
      <c r="E8" s="16"/>
      <c r="F8" s="15">
        <v>3</v>
      </c>
      <c r="G8" s="27">
        <v>21.990000000000002</v>
      </c>
      <c r="H8" s="16">
        <f>G8/F8</f>
        <v>7.330000000000001</v>
      </c>
    </row>
    <row r="9" spans="1:8" x14ac:dyDescent="0.3">
      <c r="A9" s="20">
        <v>8</v>
      </c>
      <c r="B9" s="20" t="s">
        <v>3</v>
      </c>
      <c r="C9" s="15">
        <v>5</v>
      </c>
      <c r="D9" s="27">
        <v>288</v>
      </c>
      <c r="E9" s="16">
        <f t="shared" si="0"/>
        <v>57.6</v>
      </c>
      <c r="F9" s="1"/>
      <c r="G9" s="1"/>
      <c r="H9" s="32"/>
    </row>
    <row r="10" spans="1:8" x14ac:dyDescent="0.3">
      <c r="A10" s="20" t="s">
        <v>43</v>
      </c>
      <c r="B10" s="20" t="s">
        <v>0</v>
      </c>
      <c r="C10" s="15">
        <v>18</v>
      </c>
      <c r="D10" s="27">
        <v>651.06000000000006</v>
      </c>
      <c r="E10" s="16">
        <f t="shared" si="0"/>
        <v>36.17</v>
      </c>
      <c r="F10" s="1"/>
      <c r="G10" s="1"/>
      <c r="H10" s="32"/>
    </row>
    <row r="11" spans="1:8" x14ac:dyDescent="0.3">
      <c r="A11" s="20" t="s">
        <v>44</v>
      </c>
      <c r="B11" s="20" t="s">
        <v>0</v>
      </c>
      <c r="C11" s="15">
        <v>7</v>
      </c>
      <c r="D11" s="27">
        <v>258.02</v>
      </c>
      <c r="E11" s="16">
        <f t="shared" si="0"/>
        <v>36.86</v>
      </c>
      <c r="F11" s="1"/>
      <c r="G11" s="1"/>
      <c r="H11" s="32"/>
    </row>
    <row r="12" spans="1:8" x14ac:dyDescent="0.3">
      <c r="A12" s="20" t="s">
        <v>45</v>
      </c>
      <c r="B12" s="20" t="s">
        <v>0</v>
      </c>
      <c r="C12" s="15">
        <v>10</v>
      </c>
      <c r="D12" s="15">
        <v>235</v>
      </c>
      <c r="E12" s="16">
        <f t="shared" si="0"/>
        <v>23.5</v>
      </c>
      <c r="F12" s="1"/>
      <c r="G12" s="1"/>
      <c r="H12" s="32"/>
    </row>
    <row r="13" spans="1:8" x14ac:dyDescent="0.3">
      <c r="A13" s="20">
        <v>10</v>
      </c>
      <c r="B13" s="20" t="s">
        <v>3</v>
      </c>
      <c r="C13" s="15">
        <v>3</v>
      </c>
      <c r="D13" s="27">
        <v>237.99</v>
      </c>
      <c r="E13" s="16">
        <f t="shared" si="0"/>
        <v>79.33</v>
      </c>
      <c r="F13" s="1"/>
      <c r="G13" s="1"/>
      <c r="H13" s="32"/>
    </row>
    <row r="14" spans="1:8" x14ac:dyDescent="0.3">
      <c r="A14" s="20">
        <v>13</v>
      </c>
      <c r="B14" s="20" t="s">
        <v>1</v>
      </c>
      <c r="C14" s="15">
        <v>4</v>
      </c>
      <c r="D14" s="27">
        <v>116</v>
      </c>
      <c r="E14" s="16">
        <f t="shared" si="0"/>
        <v>29</v>
      </c>
      <c r="F14" s="1"/>
      <c r="G14" s="1"/>
      <c r="H14" s="32"/>
    </row>
    <row r="15" spans="1:8" x14ac:dyDescent="0.3">
      <c r="A15" s="20" t="s">
        <v>46</v>
      </c>
      <c r="B15" s="20" t="s">
        <v>0</v>
      </c>
      <c r="C15" s="15">
        <v>3</v>
      </c>
      <c r="D15" s="27">
        <v>138</v>
      </c>
      <c r="E15" s="16">
        <f t="shared" si="0"/>
        <v>46</v>
      </c>
      <c r="F15" s="1"/>
      <c r="G15" s="1"/>
      <c r="H15" s="32"/>
    </row>
    <row r="16" spans="1:8" x14ac:dyDescent="0.3">
      <c r="A16" s="20" t="s">
        <v>47</v>
      </c>
      <c r="B16" s="20" t="s">
        <v>0</v>
      </c>
      <c r="C16" s="15">
        <v>3</v>
      </c>
      <c r="D16" s="27">
        <v>77.010000000000005</v>
      </c>
      <c r="E16" s="16">
        <f t="shared" si="0"/>
        <v>25.67</v>
      </c>
      <c r="F16" s="1"/>
      <c r="G16" s="1"/>
      <c r="H16" s="32"/>
    </row>
    <row r="17" spans="1:8" x14ac:dyDescent="0.3">
      <c r="A17" s="20" t="s">
        <v>48</v>
      </c>
      <c r="B17" s="20" t="s">
        <v>0</v>
      </c>
      <c r="C17" s="15">
        <v>4</v>
      </c>
      <c r="D17" s="15">
        <v>125</v>
      </c>
      <c r="E17" s="16">
        <f t="shared" si="0"/>
        <v>31.25</v>
      </c>
      <c r="F17" s="1"/>
      <c r="G17" s="1"/>
      <c r="H17" s="32"/>
    </row>
    <row r="18" spans="1:8" x14ac:dyDescent="0.3">
      <c r="A18" s="20">
        <v>15</v>
      </c>
      <c r="B18" s="20" t="s">
        <v>2</v>
      </c>
      <c r="C18" s="15">
        <v>8</v>
      </c>
      <c r="D18" s="27">
        <v>82</v>
      </c>
      <c r="E18" s="16">
        <f t="shared" si="0"/>
        <v>10.25</v>
      </c>
      <c r="F18" s="1"/>
      <c r="G18" s="1"/>
      <c r="H18" s="32"/>
    </row>
    <row r="19" spans="1:8" x14ac:dyDescent="0.3">
      <c r="A19" s="20">
        <v>20</v>
      </c>
      <c r="B19" s="20" t="s">
        <v>3</v>
      </c>
      <c r="C19" s="15">
        <v>18</v>
      </c>
      <c r="D19" s="27">
        <v>84.96</v>
      </c>
      <c r="E19" s="16">
        <f t="shared" si="0"/>
        <v>4.72</v>
      </c>
      <c r="F19" s="1"/>
      <c r="G19" s="1"/>
      <c r="H19" s="32"/>
    </row>
    <row r="20" spans="1:8" x14ac:dyDescent="0.3">
      <c r="A20" s="20">
        <v>22</v>
      </c>
      <c r="B20" s="20" t="s">
        <v>2</v>
      </c>
      <c r="C20" s="1"/>
      <c r="D20" s="1"/>
      <c r="E20" s="16"/>
      <c r="F20" s="20">
        <v>2</v>
      </c>
      <c r="G20" s="28">
        <v>145</v>
      </c>
      <c r="H20" s="16">
        <f>G20/F20</f>
        <v>72.5</v>
      </c>
    </row>
    <row r="21" spans="1:8" x14ac:dyDescent="0.3">
      <c r="A21" s="20" t="s">
        <v>87</v>
      </c>
      <c r="B21" s="20" t="s">
        <v>3</v>
      </c>
      <c r="C21" s="15">
        <v>6</v>
      </c>
      <c r="D21" s="27">
        <v>67.02</v>
      </c>
      <c r="E21" s="16">
        <f t="shared" si="0"/>
        <v>11.17</v>
      </c>
      <c r="F21" s="1"/>
      <c r="G21" s="1"/>
      <c r="H21" s="32"/>
    </row>
    <row r="22" spans="1:8" x14ac:dyDescent="0.3">
      <c r="A22" s="20" t="s">
        <v>88</v>
      </c>
      <c r="B22" s="20" t="s">
        <v>3</v>
      </c>
      <c r="C22" s="1"/>
      <c r="D22" s="1"/>
      <c r="E22" s="16"/>
      <c r="F22" s="15">
        <v>6</v>
      </c>
      <c r="G22" s="27">
        <v>163.98</v>
      </c>
      <c r="H22" s="16">
        <f>G22/F22</f>
        <v>27.33</v>
      </c>
    </row>
    <row r="23" spans="1:8" x14ac:dyDescent="0.3">
      <c r="A23" s="20">
        <v>26</v>
      </c>
      <c r="B23" s="20" t="s">
        <v>1</v>
      </c>
      <c r="C23" s="15">
        <v>5</v>
      </c>
      <c r="D23" s="27">
        <v>69</v>
      </c>
      <c r="E23" s="16">
        <f t="shared" si="0"/>
        <v>13.8</v>
      </c>
      <c r="F23" s="1"/>
      <c r="G23" s="1"/>
      <c r="H23" s="32"/>
    </row>
    <row r="24" spans="1:8" x14ac:dyDescent="0.3">
      <c r="A24" s="20" t="s">
        <v>89</v>
      </c>
      <c r="B24" s="20" t="s">
        <v>0</v>
      </c>
      <c r="C24" s="15">
        <v>6</v>
      </c>
      <c r="D24" s="27">
        <v>289.02</v>
      </c>
      <c r="E24" s="16">
        <f t="shared" si="0"/>
        <v>48.169999999999995</v>
      </c>
      <c r="F24" s="1"/>
      <c r="G24" s="1"/>
      <c r="H24" s="32"/>
    </row>
    <row r="25" spans="1:8" x14ac:dyDescent="0.3">
      <c r="A25" s="20" t="s">
        <v>90</v>
      </c>
      <c r="B25" s="20" t="s">
        <v>0</v>
      </c>
      <c r="C25" s="1"/>
      <c r="D25" s="1"/>
      <c r="E25" s="16"/>
      <c r="F25" s="15">
        <v>4</v>
      </c>
      <c r="G25" s="27">
        <v>23</v>
      </c>
      <c r="H25" s="16">
        <f>G25/F25</f>
        <v>5.75</v>
      </c>
    </row>
    <row r="26" spans="1:8" x14ac:dyDescent="0.3">
      <c r="A26" s="20">
        <v>30</v>
      </c>
      <c r="B26" s="20" t="s">
        <v>3</v>
      </c>
      <c r="C26" s="15">
        <v>10</v>
      </c>
      <c r="D26" s="27">
        <v>308</v>
      </c>
      <c r="E26" s="16">
        <f t="shared" si="0"/>
        <v>30.8</v>
      </c>
      <c r="F26" s="1"/>
      <c r="G26" s="1"/>
      <c r="H26" s="32"/>
    </row>
    <row r="27" spans="1:8" x14ac:dyDescent="0.3">
      <c r="A27" s="20" t="s">
        <v>14</v>
      </c>
      <c r="B27" s="20" t="s">
        <v>1</v>
      </c>
      <c r="C27" s="15">
        <v>2</v>
      </c>
      <c r="D27" s="27">
        <v>39</v>
      </c>
      <c r="E27" s="16">
        <f t="shared" si="0"/>
        <v>19.5</v>
      </c>
      <c r="F27" s="1"/>
      <c r="G27" s="1"/>
      <c r="H27" s="32"/>
    </row>
    <row r="28" spans="1:8" x14ac:dyDescent="0.3">
      <c r="A28" s="20" t="s">
        <v>15</v>
      </c>
      <c r="B28" s="20" t="s">
        <v>1</v>
      </c>
      <c r="C28" s="15">
        <v>4</v>
      </c>
      <c r="D28" s="15">
        <v>72</v>
      </c>
      <c r="E28" s="16">
        <f t="shared" si="0"/>
        <v>18</v>
      </c>
      <c r="F28" s="1"/>
      <c r="G28" s="1"/>
      <c r="H28" s="32"/>
    </row>
    <row r="29" spans="1:8" x14ac:dyDescent="0.3">
      <c r="A29" s="20">
        <v>32</v>
      </c>
      <c r="B29" s="20" t="s">
        <v>2</v>
      </c>
      <c r="C29" s="15">
        <v>9</v>
      </c>
      <c r="D29" s="27">
        <v>351.99</v>
      </c>
      <c r="E29" s="16">
        <f t="shared" si="0"/>
        <v>39.11</v>
      </c>
      <c r="F29" s="1"/>
      <c r="G29" s="1"/>
      <c r="H29" s="32"/>
    </row>
    <row r="30" spans="1:8" x14ac:dyDescent="0.3">
      <c r="A30" s="20">
        <v>33</v>
      </c>
      <c r="B30" s="20" t="s">
        <v>0</v>
      </c>
      <c r="C30" s="15">
        <v>4</v>
      </c>
      <c r="D30" s="27">
        <v>46</v>
      </c>
      <c r="E30" s="16">
        <f t="shared" si="0"/>
        <v>11.5</v>
      </c>
      <c r="F30" s="1"/>
      <c r="G30" s="1"/>
      <c r="H30" s="32"/>
    </row>
    <row r="31" spans="1:8" x14ac:dyDescent="0.3">
      <c r="A31" s="20" t="s">
        <v>16</v>
      </c>
      <c r="B31" s="20" t="s">
        <v>1</v>
      </c>
      <c r="C31" s="15">
        <v>2</v>
      </c>
      <c r="D31" s="27">
        <v>37</v>
      </c>
      <c r="E31" s="16">
        <f t="shared" si="0"/>
        <v>18.5</v>
      </c>
      <c r="F31" s="1"/>
      <c r="G31" s="1"/>
      <c r="H31" s="32"/>
    </row>
    <row r="32" spans="1:8" x14ac:dyDescent="0.3">
      <c r="A32" s="20" t="s">
        <v>17</v>
      </c>
      <c r="B32" s="20" t="s">
        <v>1</v>
      </c>
      <c r="C32" s="15">
        <v>3</v>
      </c>
      <c r="D32" s="27">
        <v>35.01</v>
      </c>
      <c r="E32" s="16">
        <f t="shared" si="0"/>
        <v>11.67</v>
      </c>
      <c r="F32" s="1"/>
      <c r="G32" s="1"/>
      <c r="H32" s="32"/>
    </row>
    <row r="33" spans="1:8" x14ac:dyDescent="0.3">
      <c r="A33" s="20" t="s">
        <v>18</v>
      </c>
      <c r="B33" s="20" t="s">
        <v>2</v>
      </c>
      <c r="C33" s="15">
        <v>5</v>
      </c>
      <c r="D33" s="27">
        <v>145</v>
      </c>
      <c r="E33" s="16">
        <f t="shared" si="0"/>
        <v>29</v>
      </c>
      <c r="F33" s="1"/>
      <c r="G33" s="1"/>
      <c r="H33" s="32"/>
    </row>
    <row r="34" spans="1:8" x14ac:dyDescent="0.3">
      <c r="A34" s="20" t="s">
        <v>19</v>
      </c>
      <c r="B34" s="20" t="s">
        <v>2</v>
      </c>
      <c r="C34" s="15">
        <v>4</v>
      </c>
      <c r="D34" s="15">
        <v>183</v>
      </c>
      <c r="E34" s="16">
        <f t="shared" si="0"/>
        <v>45.75</v>
      </c>
      <c r="F34" s="1"/>
      <c r="G34" s="1"/>
      <c r="H34" s="32"/>
    </row>
    <row r="35" spans="1:8" x14ac:dyDescent="0.3">
      <c r="A35" s="20">
        <v>37</v>
      </c>
      <c r="B35" s="20" t="s">
        <v>0</v>
      </c>
      <c r="C35" s="15">
        <v>7</v>
      </c>
      <c r="D35" s="27">
        <v>28</v>
      </c>
      <c r="E35" s="16">
        <f t="shared" si="0"/>
        <v>4</v>
      </c>
      <c r="F35" s="1"/>
      <c r="G35" s="1"/>
      <c r="H35" s="32"/>
    </row>
    <row r="36" spans="1:8" x14ac:dyDescent="0.3">
      <c r="A36" s="20">
        <v>40</v>
      </c>
      <c r="B36" s="20" t="s">
        <v>3</v>
      </c>
      <c r="C36" s="1"/>
      <c r="D36" s="1"/>
      <c r="E36" s="16"/>
      <c r="F36" s="20">
        <v>5</v>
      </c>
      <c r="G36" s="28">
        <v>119</v>
      </c>
      <c r="H36" s="16">
        <f>G36/F36</f>
        <v>23.8</v>
      </c>
    </row>
    <row r="37" spans="1:8" x14ac:dyDescent="0.3">
      <c r="A37" s="20">
        <v>42</v>
      </c>
      <c r="B37" s="20" t="s">
        <v>1</v>
      </c>
      <c r="C37" s="15">
        <v>4</v>
      </c>
      <c r="D37" s="27">
        <v>151</v>
      </c>
      <c r="E37" s="16">
        <f t="shared" si="0"/>
        <v>37.75</v>
      </c>
      <c r="F37" s="1"/>
      <c r="G37" s="1"/>
      <c r="H37" s="32"/>
    </row>
    <row r="38" spans="1:8" x14ac:dyDescent="0.3">
      <c r="A38" s="20" t="s">
        <v>49</v>
      </c>
      <c r="B38" s="20" t="s">
        <v>3</v>
      </c>
      <c r="C38" s="15">
        <v>7</v>
      </c>
      <c r="D38" s="27">
        <v>125.02</v>
      </c>
      <c r="E38" s="16">
        <f t="shared" si="0"/>
        <v>17.86</v>
      </c>
      <c r="F38" s="1"/>
      <c r="G38" s="1"/>
      <c r="H38" s="32"/>
    </row>
    <row r="39" spans="1:8" x14ac:dyDescent="0.3">
      <c r="A39" s="20" t="s">
        <v>50</v>
      </c>
      <c r="B39" s="20" t="s">
        <v>3</v>
      </c>
      <c r="C39" s="15">
        <v>6</v>
      </c>
      <c r="D39" s="27">
        <v>154.02000000000001</v>
      </c>
      <c r="E39" s="16">
        <f t="shared" si="0"/>
        <v>25.67</v>
      </c>
      <c r="F39" s="1"/>
      <c r="G39" s="1"/>
      <c r="H39" s="32"/>
    </row>
    <row r="40" spans="1:8" x14ac:dyDescent="0.3">
      <c r="A40" s="20" t="s">
        <v>91</v>
      </c>
      <c r="B40" s="20" t="s">
        <v>3</v>
      </c>
      <c r="C40" s="1"/>
      <c r="D40" s="1"/>
      <c r="E40" s="16"/>
      <c r="F40" s="15">
        <v>9</v>
      </c>
      <c r="G40" s="27">
        <v>138.96</v>
      </c>
      <c r="H40" s="16">
        <f>G40/F40</f>
        <v>15.440000000000001</v>
      </c>
    </row>
    <row r="41" spans="1:8" x14ac:dyDescent="0.3">
      <c r="A41" s="20" t="s">
        <v>92</v>
      </c>
      <c r="B41" s="20" t="s">
        <v>0</v>
      </c>
      <c r="C41" s="1"/>
      <c r="D41" s="1"/>
      <c r="E41" s="16"/>
      <c r="F41" s="15">
        <v>2</v>
      </c>
      <c r="G41" s="15">
        <v>47</v>
      </c>
      <c r="H41" s="16">
        <f>G41/F41</f>
        <v>23.5</v>
      </c>
    </row>
    <row r="42" spans="1:8" x14ac:dyDescent="0.3">
      <c r="A42" s="20" t="s">
        <v>20</v>
      </c>
      <c r="B42" s="20" t="s">
        <v>2</v>
      </c>
      <c r="C42" s="15">
        <v>2</v>
      </c>
      <c r="D42" s="27">
        <v>42</v>
      </c>
      <c r="E42" s="16">
        <f t="shared" si="0"/>
        <v>21</v>
      </c>
      <c r="F42" s="1"/>
      <c r="G42" s="1"/>
      <c r="H42" s="32"/>
    </row>
    <row r="43" spans="1:8" x14ac:dyDescent="0.3">
      <c r="A43" s="20" t="s">
        <v>21</v>
      </c>
      <c r="B43" s="20" t="s">
        <v>2</v>
      </c>
      <c r="C43" s="15">
        <v>8</v>
      </c>
      <c r="D43" s="27">
        <v>524.96</v>
      </c>
      <c r="E43" s="16">
        <f t="shared" si="0"/>
        <v>65.62</v>
      </c>
      <c r="F43" s="1"/>
      <c r="G43" s="1"/>
      <c r="H43" s="32"/>
    </row>
    <row r="44" spans="1:8" x14ac:dyDescent="0.3">
      <c r="A44" s="20">
        <v>45</v>
      </c>
      <c r="B44" s="20" t="s">
        <v>0</v>
      </c>
      <c r="C44" s="15">
        <v>6</v>
      </c>
      <c r="D44" s="27">
        <v>55.019999999999996</v>
      </c>
      <c r="E44" s="16">
        <f t="shared" si="0"/>
        <v>9.17</v>
      </c>
      <c r="F44" s="1"/>
      <c r="G44" s="1"/>
      <c r="H44" s="32"/>
    </row>
    <row r="45" spans="1:8" x14ac:dyDescent="0.3">
      <c r="A45" s="20">
        <v>46</v>
      </c>
      <c r="B45" s="20" t="s">
        <v>1</v>
      </c>
      <c r="C45" s="15">
        <v>3</v>
      </c>
      <c r="D45" s="27">
        <v>84.99</v>
      </c>
      <c r="E45" s="16">
        <f t="shared" si="0"/>
        <v>28.33</v>
      </c>
      <c r="F45" s="1"/>
      <c r="G45" s="1"/>
      <c r="H45" s="32"/>
    </row>
    <row r="46" spans="1:8" x14ac:dyDescent="0.3">
      <c r="A46" s="20" t="s">
        <v>51</v>
      </c>
      <c r="B46" s="20" t="s">
        <v>3</v>
      </c>
      <c r="C46" s="15">
        <v>2</v>
      </c>
      <c r="D46" s="27">
        <v>19</v>
      </c>
      <c r="E46" s="16">
        <f t="shared" si="0"/>
        <v>9.5</v>
      </c>
      <c r="F46" s="1"/>
      <c r="G46" s="1"/>
      <c r="H46" s="32"/>
    </row>
    <row r="47" spans="1:8" x14ac:dyDescent="0.3">
      <c r="A47" s="20" t="s">
        <v>52</v>
      </c>
      <c r="B47" s="20" t="s">
        <v>3</v>
      </c>
      <c r="C47" s="15">
        <v>12</v>
      </c>
      <c r="D47" s="15">
        <v>207</v>
      </c>
      <c r="E47" s="16">
        <f t="shared" si="0"/>
        <v>17.25</v>
      </c>
      <c r="F47" s="1"/>
      <c r="G47" s="1"/>
      <c r="H47" s="32"/>
    </row>
    <row r="48" spans="1:8" x14ac:dyDescent="0.3">
      <c r="A48" s="20">
        <v>48</v>
      </c>
      <c r="B48" s="20" t="s">
        <v>2</v>
      </c>
      <c r="C48" s="15">
        <v>8</v>
      </c>
      <c r="D48" s="27">
        <v>554</v>
      </c>
      <c r="E48" s="16">
        <f t="shared" si="0"/>
        <v>69.25</v>
      </c>
      <c r="F48" s="1"/>
      <c r="G48" s="1"/>
      <c r="H48" s="32"/>
    </row>
    <row r="49" spans="1:8" x14ac:dyDescent="0.3">
      <c r="A49" s="20">
        <v>50</v>
      </c>
      <c r="B49" s="20" t="s">
        <v>0</v>
      </c>
      <c r="C49" s="15">
        <v>5</v>
      </c>
      <c r="D49" s="27">
        <v>41</v>
      </c>
      <c r="E49" s="16">
        <f t="shared" si="0"/>
        <v>8.1999999999999993</v>
      </c>
      <c r="F49" s="1"/>
      <c r="G49" s="1"/>
      <c r="H49" s="32"/>
    </row>
    <row r="50" spans="1:8" x14ac:dyDescent="0.3">
      <c r="A50" s="20">
        <v>51</v>
      </c>
      <c r="B50" s="20" t="s">
        <v>2</v>
      </c>
      <c r="C50" s="15">
        <v>4</v>
      </c>
      <c r="D50" s="27">
        <v>66</v>
      </c>
      <c r="E50" s="16">
        <f t="shared" si="0"/>
        <v>16.5</v>
      </c>
      <c r="F50" s="1"/>
      <c r="G50" s="1"/>
      <c r="H50" s="32"/>
    </row>
    <row r="51" spans="1:8" x14ac:dyDescent="0.3">
      <c r="A51" s="20" t="s">
        <v>53</v>
      </c>
      <c r="B51" s="20" t="s">
        <v>3</v>
      </c>
      <c r="C51" s="15">
        <v>9</v>
      </c>
      <c r="D51" s="27">
        <v>20.97</v>
      </c>
      <c r="E51" s="16">
        <f t="shared" si="0"/>
        <v>2.33</v>
      </c>
      <c r="F51" s="1"/>
      <c r="G51" s="1"/>
      <c r="H51" s="32"/>
    </row>
    <row r="52" spans="1:8" x14ac:dyDescent="0.3">
      <c r="A52" s="20" t="s">
        <v>54</v>
      </c>
      <c r="B52" s="20" t="s">
        <v>3</v>
      </c>
      <c r="C52" s="15">
        <v>21</v>
      </c>
      <c r="D52" s="27">
        <v>332.01</v>
      </c>
      <c r="E52" s="16">
        <f t="shared" si="0"/>
        <v>15.809999999999999</v>
      </c>
      <c r="F52" s="1"/>
      <c r="G52" s="1"/>
      <c r="H52" s="32"/>
    </row>
    <row r="53" spans="1:8" x14ac:dyDescent="0.3">
      <c r="A53" s="20">
        <v>55</v>
      </c>
      <c r="B53" s="20" t="s">
        <v>1</v>
      </c>
      <c r="C53" s="1"/>
      <c r="D53" s="1"/>
      <c r="E53" s="16"/>
      <c r="F53" s="20">
        <v>3</v>
      </c>
      <c r="G53" s="20">
        <v>26</v>
      </c>
      <c r="H53" s="16">
        <f>G53/F53</f>
        <v>8.6666666666666661</v>
      </c>
    </row>
    <row r="54" spans="1:8" x14ac:dyDescent="0.3">
      <c r="A54" s="20" t="s">
        <v>55</v>
      </c>
      <c r="B54" s="20" t="s">
        <v>0</v>
      </c>
      <c r="C54" s="15">
        <v>7</v>
      </c>
      <c r="D54" s="27">
        <v>70</v>
      </c>
      <c r="E54" s="16">
        <f t="shared" si="0"/>
        <v>10</v>
      </c>
      <c r="F54" s="1"/>
      <c r="G54" s="1"/>
      <c r="H54" s="32"/>
    </row>
    <row r="55" spans="1:8" x14ac:dyDescent="0.3">
      <c r="A55" s="20" t="s">
        <v>56</v>
      </c>
      <c r="B55" s="20" t="s">
        <v>0</v>
      </c>
      <c r="C55" s="15">
        <v>2</v>
      </c>
      <c r="D55" s="15">
        <v>12</v>
      </c>
      <c r="E55" s="16">
        <f t="shared" si="0"/>
        <v>6</v>
      </c>
      <c r="F55" s="1"/>
      <c r="G55" s="1"/>
      <c r="H55" s="32"/>
    </row>
    <row r="56" spans="1:8" x14ac:dyDescent="0.3">
      <c r="A56" s="20" t="s">
        <v>93</v>
      </c>
      <c r="B56" s="20" t="s">
        <v>0</v>
      </c>
      <c r="C56" s="1"/>
      <c r="D56" s="1"/>
      <c r="E56" s="16"/>
      <c r="F56" s="15">
        <v>2</v>
      </c>
      <c r="G56" s="15">
        <v>27</v>
      </c>
      <c r="H56" s="16">
        <f>G56/F56</f>
        <v>13.5</v>
      </c>
    </row>
    <row r="57" spans="1:8" x14ac:dyDescent="0.3">
      <c r="A57" s="20" t="s">
        <v>57</v>
      </c>
      <c r="B57" s="20" t="s">
        <v>3</v>
      </c>
      <c r="C57" s="15">
        <v>5</v>
      </c>
      <c r="D57" s="27">
        <v>181</v>
      </c>
      <c r="E57" s="16">
        <f t="shared" si="0"/>
        <v>36.200000000000003</v>
      </c>
      <c r="F57" s="1"/>
      <c r="G57" s="1"/>
      <c r="H57" s="32"/>
    </row>
    <row r="58" spans="1:8" x14ac:dyDescent="0.3">
      <c r="A58" s="20" t="s">
        <v>58</v>
      </c>
      <c r="B58" s="20" t="s">
        <v>3</v>
      </c>
      <c r="C58" s="15">
        <v>3</v>
      </c>
      <c r="D58" s="15">
        <v>126</v>
      </c>
      <c r="E58" s="16">
        <f t="shared" si="0"/>
        <v>42</v>
      </c>
      <c r="F58" s="1"/>
      <c r="G58" s="1"/>
      <c r="H58" s="32"/>
    </row>
    <row r="59" spans="1:8" x14ac:dyDescent="0.3">
      <c r="A59" s="20">
        <v>62</v>
      </c>
      <c r="B59" s="20" t="s">
        <v>2</v>
      </c>
      <c r="C59" s="15">
        <v>12</v>
      </c>
      <c r="D59" s="27">
        <v>654</v>
      </c>
      <c r="E59" s="16">
        <f t="shared" si="0"/>
        <v>54.5</v>
      </c>
      <c r="F59" s="1"/>
      <c r="G59" s="1"/>
      <c r="H59" s="32"/>
    </row>
    <row r="60" spans="1:8" x14ac:dyDescent="0.3">
      <c r="A60" s="20">
        <v>63</v>
      </c>
      <c r="B60" s="20" t="s">
        <v>0</v>
      </c>
      <c r="C60" s="1"/>
      <c r="D60" s="1"/>
      <c r="E60" s="16"/>
      <c r="F60" s="20">
        <v>6</v>
      </c>
      <c r="G60" s="20">
        <v>114</v>
      </c>
      <c r="H60" s="16">
        <f>G60/F60</f>
        <v>19</v>
      </c>
    </row>
    <row r="61" spans="1:8" x14ac:dyDescent="0.3">
      <c r="A61" s="20" t="s">
        <v>59</v>
      </c>
      <c r="B61" s="20" t="s">
        <v>3</v>
      </c>
      <c r="C61" s="15">
        <v>6</v>
      </c>
      <c r="D61" s="27">
        <v>93</v>
      </c>
      <c r="E61" s="16">
        <f t="shared" si="0"/>
        <v>15.5</v>
      </c>
      <c r="F61" s="1"/>
      <c r="G61" s="1"/>
      <c r="H61" s="32"/>
    </row>
    <row r="62" spans="1:8" x14ac:dyDescent="0.3">
      <c r="A62" s="20" t="s">
        <v>60</v>
      </c>
      <c r="B62" s="20" t="s">
        <v>3</v>
      </c>
      <c r="C62" s="15">
        <v>2</v>
      </c>
      <c r="D62" s="15">
        <v>58</v>
      </c>
      <c r="E62" s="16">
        <f t="shared" si="0"/>
        <v>29</v>
      </c>
      <c r="F62" s="1"/>
      <c r="G62" s="1"/>
      <c r="H62" s="32"/>
    </row>
    <row r="63" spans="1:8" x14ac:dyDescent="0.3">
      <c r="A63" s="20">
        <v>66</v>
      </c>
      <c r="B63" s="20" t="s">
        <v>3</v>
      </c>
      <c r="C63" s="15">
        <v>3</v>
      </c>
      <c r="D63" s="27">
        <v>54</v>
      </c>
      <c r="E63" s="16">
        <f t="shared" si="0"/>
        <v>18</v>
      </c>
      <c r="F63" s="1"/>
      <c r="G63" s="1"/>
      <c r="H63" s="32"/>
    </row>
    <row r="64" spans="1:8" x14ac:dyDescent="0.3">
      <c r="A64" s="20" t="s">
        <v>22</v>
      </c>
      <c r="B64" s="20" t="s">
        <v>1</v>
      </c>
      <c r="C64" s="15">
        <v>15</v>
      </c>
      <c r="D64" s="27">
        <v>322.95000000000005</v>
      </c>
      <c r="E64" s="16">
        <f t="shared" si="0"/>
        <v>21.530000000000005</v>
      </c>
      <c r="F64" s="1"/>
      <c r="G64" s="1"/>
      <c r="H64" s="32"/>
    </row>
    <row r="65" spans="1:8" x14ac:dyDescent="0.3">
      <c r="A65" s="20" t="s">
        <v>23</v>
      </c>
      <c r="B65" s="20" t="s">
        <v>1</v>
      </c>
      <c r="C65" s="15">
        <v>11</v>
      </c>
      <c r="D65" s="27">
        <v>69.960000000000008</v>
      </c>
      <c r="E65" s="16">
        <f t="shared" si="0"/>
        <v>6.36</v>
      </c>
      <c r="F65" s="1"/>
      <c r="G65" s="1"/>
      <c r="H65" s="32"/>
    </row>
    <row r="66" spans="1:8" x14ac:dyDescent="0.3">
      <c r="A66" s="20" t="s">
        <v>85</v>
      </c>
      <c r="B66" s="20" t="s">
        <v>0</v>
      </c>
      <c r="C66" s="15">
        <v>8</v>
      </c>
      <c r="D66" s="27">
        <v>72.959999999999994</v>
      </c>
      <c r="E66" s="16">
        <f t="shared" si="0"/>
        <v>9.1199999999999992</v>
      </c>
      <c r="F66" s="1"/>
      <c r="G66" s="1"/>
      <c r="H66" s="32"/>
    </row>
    <row r="67" spans="1:8" x14ac:dyDescent="0.3">
      <c r="A67" s="20" t="s">
        <v>86</v>
      </c>
      <c r="B67" s="20" t="s">
        <v>0</v>
      </c>
      <c r="C67" s="1"/>
      <c r="D67" s="1"/>
      <c r="E67" s="16"/>
      <c r="F67" s="15">
        <v>2</v>
      </c>
      <c r="G67" s="15">
        <v>14</v>
      </c>
      <c r="H67" s="16">
        <f>G67/F67</f>
        <v>7</v>
      </c>
    </row>
    <row r="68" spans="1:8" x14ac:dyDescent="0.3">
      <c r="A68" s="15" t="s">
        <v>94</v>
      </c>
      <c r="B68" s="15" t="s">
        <v>0</v>
      </c>
      <c r="C68" s="1"/>
      <c r="D68" s="1"/>
      <c r="E68" s="16"/>
      <c r="F68" s="15">
        <v>9</v>
      </c>
      <c r="G68" s="27">
        <v>46.98</v>
      </c>
      <c r="H68" s="16">
        <f>G68/F68</f>
        <v>5.22</v>
      </c>
    </row>
    <row r="69" spans="1:8" x14ac:dyDescent="0.3">
      <c r="A69" s="20">
        <v>70</v>
      </c>
      <c r="B69" s="20" t="s">
        <v>1</v>
      </c>
      <c r="C69" s="15">
        <v>3</v>
      </c>
      <c r="D69" s="27">
        <v>222</v>
      </c>
      <c r="E69" s="16">
        <f t="shared" ref="E69:E130" si="1">D69/C69</f>
        <v>74</v>
      </c>
      <c r="F69" s="1"/>
      <c r="G69" s="1"/>
      <c r="H69" s="32"/>
    </row>
    <row r="70" spans="1:8" x14ac:dyDescent="0.3">
      <c r="A70" s="20">
        <v>71</v>
      </c>
      <c r="B70" s="20" t="s">
        <v>2</v>
      </c>
      <c r="C70" s="1"/>
      <c r="D70" s="1"/>
      <c r="E70" s="16"/>
      <c r="F70" s="20">
        <v>7</v>
      </c>
      <c r="G70" s="20">
        <v>404</v>
      </c>
      <c r="H70" s="16">
        <f>G70/F70</f>
        <v>57.714285714285715</v>
      </c>
    </row>
    <row r="71" spans="1:8" x14ac:dyDescent="0.3">
      <c r="A71" s="20" t="s">
        <v>61</v>
      </c>
      <c r="B71" s="20" t="s">
        <v>3</v>
      </c>
      <c r="C71" s="15">
        <v>10</v>
      </c>
      <c r="D71" s="27">
        <v>180</v>
      </c>
      <c r="E71" s="16">
        <f t="shared" si="1"/>
        <v>18</v>
      </c>
      <c r="F71" s="1"/>
      <c r="G71" s="1"/>
      <c r="H71" s="32"/>
    </row>
    <row r="72" spans="1:8" x14ac:dyDescent="0.3">
      <c r="A72" s="20" t="s">
        <v>62</v>
      </c>
      <c r="B72" s="20" t="s">
        <v>3</v>
      </c>
      <c r="C72" s="15">
        <v>10</v>
      </c>
      <c r="D72" s="15">
        <v>215</v>
      </c>
      <c r="E72" s="16">
        <f t="shared" si="1"/>
        <v>21.5</v>
      </c>
      <c r="F72" s="1"/>
      <c r="G72" s="1"/>
      <c r="H72" s="32"/>
    </row>
    <row r="73" spans="1:8" x14ac:dyDescent="0.3">
      <c r="A73" s="20" t="s">
        <v>24</v>
      </c>
      <c r="B73" s="20" t="s">
        <v>1</v>
      </c>
      <c r="C73" s="15">
        <v>7</v>
      </c>
      <c r="D73" s="27">
        <v>84</v>
      </c>
      <c r="E73" s="16">
        <f t="shared" si="1"/>
        <v>12</v>
      </c>
      <c r="F73" s="1"/>
      <c r="G73" s="1"/>
      <c r="H73" s="32"/>
    </row>
    <row r="74" spans="1:8" x14ac:dyDescent="0.3">
      <c r="A74" s="20" t="s">
        <v>25</v>
      </c>
      <c r="B74" s="20" t="s">
        <v>1</v>
      </c>
      <c r="C74" s="15">
        <v>5</v>
      </c>
      <c r="D74" s="15">
        <v>177</v>
      </c>
      <c r="E74" s="16">
        <f t="shared" si="1"/>
        <v>35.4</v>
      </c>
      <c r="F74" s="1"/>
      <c r="G74" s="1"/>
      <c r="H74" s="32"/>
    </row>
    <row r="75" spans="1:8" x14ac:dyDescent="0.3">
      <c r="A75" s="20" t="s">
        <v>38</v>
      </c>
      <c r="B75" s="20" t="s">
        <v>1</v>
      </c>
      <c r="C75" s="1"/>
      <c r="D75" s="1"/>
      <c r="E75" s="16"/>
      <c r="F75" s="15">
        <v>2</v>
      </c>
      <c r="G75" s="15">
        <v>68</v>
      </c>
      <c r="H75" s="16">
        <f>G75/F75</f>
        <v>34</v>
      </c>
    </row>
    <row r="76" spans="1:8" x14ac:dyDescent="0.3">
      <c r="A76" s="20">
        <v>74</v>
      </c>
      <c r="B76" s="20" t="s">
        <v>2</v>
      </c>
      <c r="C76" s="15">
        <v>4</v>
      </c>
      <c r="D76" s="27">
        <v>132</v>
      </c>
      <c r="E76" s="16">
        <f t="shared" si="1"/>
        <v>33</v>
      </c>
      <c r="F76" s="1"/>
      <c r="G76" s="1"/>
      <c r="H76" s="32"/>
    </row>
    <row r="77" spans="1:8" x14ac:dyDescent="0.3">
      <c r="A77" s="20">
        <v>77</v>
      </c>
      <c r="B77" s="20" t="s">
        <v>0</v>
      </c>
      <c r="C77" s="15">
        <v>4</v>
      </c>
      <c r="D77" s="27">
        <v>38</v>
      </c>
      <c r="E77" s="16">
        <f t="shared" si="1"/>
        <v>9.5</v>
      </c>
      <c r="F77" s="1"/>
      <c r="G77" s="1"/>
      <c r="H77" s="32"/>
    </row>
    <row r="78" spans="1:8" x14ac:dyDescent="0.3">
      <c r="A78" s="20" t="s">
        <v>63</v>
      </c>
      <c r="B78" s="20" t="s">
        <v>3</v>
      </c>
      <c r="C78" s="15">
        <v>2</v>
      </c>
      <c r="D78" s="27">
        <v>20</v>
      </c>
      <c r="E78" s="16">
        <f t="shared" si="1"/>
        <v>10</v>
      </c>
      <c r="F78" s="1"/>
      <c r="G78" s="1"/>
      <c r="H78" s="32"/>
    </row>
    <row r="79" spans="1:8" x14ac:dyDescent="0.3">
      <c r="A79" s="20" t="s">
        <v>64</v>
      </c>
      <c r="B79" s="20" t="s">
        <v>3</v>
      </c>
      <c r="C79" s="15">
        <v>10</v>
      </c>
      <c r="D79" s="15">
        <v>683</v>
      </c>
      <c r="E79" s="16">
        <f t="shared" si="1"/>
        <v>68.3</v>
      </c>
      <c r="F79" s="1"/>
      <c r="G79" s="1"/>
      <c r="H79" s="32"/>
    </row>
    <row r="80" spans="1:8" x14ac:dyDescent="0.3">
      <c r="A80" s="20">
        <v>82</v>
      </c>
      <c r="B80" s="20" t="s">
        <v>0</v>
      </c>
      <c r="C80" s="15">
        <v>5</v>
      </c>
      <c r="D80" s="27">
        <v>184</v>
      </c>
      <c r="E80" s="16">
        <f t="shared" si="1"/>
        <v>36.799999999999997</v>
      </c>
      <c r="F80" s="1"/>
      <c r="G80" s="1"/>
      <c r="H80" s="32"/>
    </row>
    <row r="81" spans="1:8" x14ac:dyDescent="0.3">
      <c r="A81" s="20" t="s">
        <v>95</v>
      </c>
      <c r="B81" s="20" t="s">
        <v>3</v>
      </c>
      <c r="C81" s="15">
        <v>2</v>
      </c>
      <c r="D81" s="27">
        <v>30</v>
      </c>
      <c r="E81" s="16">
        <f t="shared" si="1"/>
        <v>15</v>
      </c>
      <c r="F81" s="1"/>
      <c r="G81" s="1"/>
      <c r="H81" s="32"/>
    </row>
    <row r="82" spans="1:8" x14ac:dyDescent="0.3">
      <c r="A82" s="20" t="s">
        <v>96</v>
      </c>
      <c r="B82" s="20" t="s">
        <v>3</v>
      </c>
      <c r="C82" s="1"/>
      <c r="D82" s="1"/>
      <c r="E82" s="16"/>
      <c r="F82" s="15">
        <v>2</v>
      </c>
      <c r="G82" s="15">
        <v>16</v>
      </c>
      <c r="H82" s="16">
        <f>G82/F82</f>
        <v>8</v>
      </c>
    </row>
    <row r="83" spans="1:8" x14ac:dyDescent="0.3">
      <c r="A83" s="20">
        <v>86</v>
      </c>
      <c r="B83" s="20" t="s">
        <v>0</v>
      </c>
      <c r="C83" s="15">
        <v>6</v>
      </c>
      <c r="D83" s="27">
        <v>67.02</v>
      </c>
      <c r="E83" s="16">
        <f t="shared" si="1"/>
        <v>11.17</v>
      </c>
      <c r="F83" s="1"/>
      <c r="G83" s="1"/>
      <c r="H83" s="32"/>
    </row>
    <row r="84" spans="1:8" x14ac:dyDescent="0.3">
      <c r="A84" s="20" t="s">
        <v>65</v>
      </c>
      <c r="B84" s="20" t="s">
        <v>3</v>
      </c>
      <c r="C84" s="15">
        <v>3</v>
      </c>
      <c r="D84" s="27">
        <v>99.99</v>
      </c>
      <c r="E84" s="16">
        <f t="shared" si="1"/>
        <v>33.33</v>
      </c>
      <c r="F84" s="1"/>
      <c r="G84" s="1"/>
      <c r="H84" s="32"/>
    </row>
    <row r="85" spans="1:8" x14ac:dyDescent="0.3">
      <c r="A85" s="20" t="s">
        <v>66</v>
      </c>
      <c r="B85" s="20" t="s">
        <v>3</v>
      </c>
      <c r="C85" s="15">
        <v>5</v>
      </c>
      <c r="D85" s="15">
        <v>253</v>
      </c>
      <c r="E85" s="16">
        <f t="shared" si="1"/>
        <v>50.6</v>
      </c>
      <c r="F85" s="1"/>
      <c r="G85" s="1"/>
      <c r="H85" s="32"/>
    </row>
    <row r="86" spans="1:8" x14ac:dyDescent="0.3">
      <c r="A86" s="20" t="s">
        <v>67</v>
      </c>
      <c r="B86" s="20" t="s">
        <v>3</v>
      </c>
      <c r="C86" s="15">
        <v>4</v>
      </c>
      <c r="D86" s="27">
        <v>301</v>
      </c>
      <c r="E86" s="16">
        <f t="shared" si="1"/>
        <v>75.25</v>
      </c>
      <c r="F86" s="1"/>
      <c r="G86" s="1"/>
      <c r="H86" s="32"/>
    </row>
    <row r="87" spans="1:8" x14ac:dyDescent="0.3">
      <c r="A87" s="20">
        <v>91</v>
      </c>
      <c r="B87" s="20" t="s">
        <v>2</v>
      </c>
      <c r="C87" s="15">
        <v>2</v>
      </c>
      <c r="D87" s="27">
        <v>77</v>
      </c>
      <c r="E87" s="16">
        <f t="shared" si="1"/>
        <v>38.5</v>
      </c>
      <c r="F87" s="1"/>
      <c r="G87" s="1"/>
      <c r="H87" s="32"/>
    </row>
    <row r="88" spans="1:8" x14ac:dyDescent="0.3">
      <c r="A88" s="20" t="s">
        <v>68</v>
      </c>
      <c r="B88" s="20" t="s">
        <v>3</v>
      </c>
      <c r="C88" s="15">
        <v>9</v>
      </c>
      <c r="D88" s="27">
        <v>121.95</v>
      </c>
      <c r="E88" s="16">
        <f t="shared" si="1"/>
        <v>13.55</v>
      </c>
      <c r="F88" s="1"/>
      <c r="G88" s="1"/>
      <c r="H88" s="32"/>
    </row>
    <row r="89" spans="1:8" x14ac:dyDescent="0.3">
      <c r="A89" s="20" t="s">
        <v>69</v>
      </c>
      <c r="B89" s="20" t="s">
        <v>3</v>
      </c>
      <c r="C89" s="15">
        <v>2</v>
      </c>
      <c r="D89" s="15">
        <v>45</v>
      </c>
      <c r="E89" s="16">
        <f t="shared" si="1"/>
        <v>22.5</v>
      </c>
      <c r="F89" s="1"/>
      <c r="G89" s="1"/>
      <c r="H89" s="32"/>
    </row>
    <row r="90" spans="1:8" x14ac:dyDescent="0.3">
      <c r="A90" s="20" t="s">
        <v>97</v>
      </c>
      <c r="B90" s="20" t="s">
        <v>3</v>
      </c>
      <c r="C90" s="1"/>
      <c r="D90" s="1"/>
      <c r="E90" s="16"/>
      <c r="F90" s="15">
        <v>9</v>
      </c>
      <c r="G90" s="27">
        <v>96.03</v>
      </c>
      <c r="H90" s="16">
        <f>G90/F90</f>
        <v>10.67</v>
      </c>
    </row>
    <row r="91" spans="1:8" x14ac:dyDescent="0.3">
      <c r="A91" s="20" t="s">
        <v>26</v>
      </c>
      <c r="B91" s="20" t="s">
        <v>1</v>
      </c>
      <c r="C91" s="15">
        <v>11</v>
      </c>
      <c r="D91" s="27">
        <v>64.02000000000001</v>
      </c>
      <c r="E91" s="16">
        <f t="shared" si="1"/>
        <v>5.8200000000000012</v>
      </c>
      <c r="F91" s="1"/>
      <c r="G91" s="1"/>
      <c r="H91" s="32"/>
    </row>
    <row r="92" spans="1:8" x14ac:dyDescent="0.3">
      <c r="A92" s="20" t="s">
        <v>27</v>
      </c>
      <c r="B92" s="20" t="s">
        <v>1</v>
      </c>
      <c r="C92" s="15">
        <v>8</v>
      </c>
      <c r="D92" s="15">
        <v>20</v>
      </c>
      <c r="E92" s="16">
        <f t="shared" si="1"/>
        <v>2.5</v>
      </c>
      <c r="F92" s="1"/>
      <c r="G92" s="1"/>
      <c r="H92" s="32"/>
    </row>
    <row r="93" spans="1:8" x14ac:dyDescent="0.3">
      <c r="A93" s="20" t="s">
        <v>28</v>
      </c>
      <c r="B93" s="20" t="s">
        <v>1</v>
      </c>
      <c r="C93" s="15">
        <v>14</v>
      </c>
      <c r="D93" s="27">
        <v>293.02</v>
      </c>
      <c r="E93" s="16">
        <f t="shared" si="1"/>
        <v>20.93</v>
      </c>
      <c r="F93" s="1"/>
      <c r="G93" s="1"/>
      <c r="H93" s="32"/>
    </row>
    <row r="94" spans="1:8" x14ac:dyDescent="0.3">
      <c r="A94" s="20">
        <v>94</v>
      </c>
      <c r="B94" s="20" t="s">
        <v>2</v>
      </c>
      <c r="C94" s="15">
        <v>6</v>
      </c>
      <c r="D94" s="27">
        <v>154.02000000000001</v>
      </c>
      <c r="E94" s="16">
        <f t="shared" si="1"/>
        <v>25.67</v>
      </c>
      <c r="F94" s="1"/>
      <c r="G94" s="1"/>
      <c r="H94" s="32"/>
    </row>
    <row r="95" spans="1:8" x14ac:dyDescent="0.3">
      <c r="A95" s="20" t="s">
        <v>70</v>
      </c>
      <c r="B95" s="20" t="s">
        <v>0</v>
      </c>
      <c r="C95" s="15">
        <v>4</v>
      </c>
      <c r="D95" s="27">
        <v>72</v>
      </c>
      <c r="E95" s="16">
        <f t="shared" si="1"/>
        <v>18</v>
      </c>
      <c r="F95" s="1"/>
      <c r="G95" s="1"/>
      <c r="H95" s="32"/>
    </row>
    <row r="96" spans="1:8" x14ac:dyDescent="0.3">
      <c r="A96" s="20" t="s">
        <v>71</v>
      </c>
      <c r="B96" s="20" t="s">
        <v>0</v>
      </c>
      <c r="C96" s="15">
        <v>18</v>
      </c>
      <c r="D96" s="27">
        <v>662.93999999999994</v>
      </c>
      <c r="E96" s="16">
        <f t="shared" si="1"/>
        <v>36.83</v>
      </c>
      <c r="F96" s="1"/>
      <c r="G96" s="1"/>
      <c r="H96" s="32"/>
    </row>
    <row r="97" spans="1:8" x14ac:dyDescent="0.3">
      <c r="A97" s="20" t="s">
        <v>72</v>
      </c>
      <c r="B97" s="20" t="s">
        <v>3</v>
      </c>
      <c r="C97" s="15">
        <v>5</v>
      </c>
      <c r="D97" s="27">
        <v>23</v>
      </c>
      <c r="E97" s="16">
        <f t="shared" si="1"/>
        <v>4.5999999999999996</v>
      </c>
      <c r="F97" s="1"/>
      <c r="G97" s="1"/>
      <c r="H97" s="32"/>
    </row>
    <row r="98" spans="1:8" x14ac:dyDescent="0.3">
      <c r="A98" s="20" t="s">
        <v>73</v>
      </c>
      <c r="B98" s="20" t="s">
        <v>3</v>
      </c>
      <c r="C98" s="15">
        <v>6</v>
      </c>
      <c r="D98" s="27">
        <v>37.019999999999996</v>
      </c>
      <c r="E98" s="16">
        <f t="shared" si="1"/>
        <v>6.169999999999999</v>
      </c>
      <c r="F98" s="1"/>
      <c r="G98" s="1"/>
      <c r="H98" s="32"/>
    </row>
    <row r="99" spans="1:8" x14ac:dyDescent="0.3">
      <c r="A99" s="20" t="s">
        <v>74</v>
      </c>
      <c r="B99" s="20" t="s">
        <v>3</v>
      </c>
      <c r="C99" s="15">
        <v>3</v>
      </c>
      <c r="D99" s="27">
        <v>41.01</v>
      </c>
      <c r="E99" s="16">
        <f t="shared" si="1"/>
        <v>13.67</v>
      </c>
      <c r="F99" s="1"/>
      <c r="G99" s="1"/>
      <c r="H99" s="32"/>
    </row>
    <row r="100" spans="1:8" x14ac:dyDescent="0.3">
      <c r="A100" s="20">
        <v>101</v>
      </c>
      <c r="B100" s="20" t="s">
        <v>0</v>
      </c>
      <c r="C100" s="15">
        <v>2</v>
      </c>
      <c r="D100" s="27">
        <v>9</v>
      </c>
      <c r="E100" s="16">
        <f t="shared" si="1"/>
        <v>4.5</v>
      </c>
      <c r="F100" s="1"/>
      <c r="G100" s="1"/>
      <c r="H100" s="32"/>
    </row>
    <row r="101" spans="1:8" x14ac:dyDescent="0.3">
      <c r="A101" s="20" t="s">
        <v>29</v>
      </c>
      <c r="B101" s="20" t="s">
        <v>2</v>
      </c>
      <c r="C101" s="15">
        <v>6</v>
      </c>
      <c r="D101" s="27">
        <v>109.97999999999999</v>
      </c>
      <c r="E101" s="16">
        <f t="shared" si="1"/>
        <v>18.329999999999998</v>
      </c>
      <c r="F101" s="1"/>
      <c r="G101" s="1"/>
      <c r="H101" s="32"/>
    </row>
    <row r="102" spans="1:8" x14ac:dyDescent="0.3">
      <c r="A102" s="20" t="s">
        <v>30</v>
      </c>
      <c r="B102" s="20" t="s">
        <v>2</v>
      </c>
      <c r="C102" s="15">
        <v>11</v>
      </c>
      <c r="D102" s="27">
        <v>169.95</v>
      </c>
      <c r="E102" s="16">
        <f t="shared" si="1"/>
        <v>15.45</v>
      </c>
      <c r="F102" s="1"/>
      <c r="G102" s="1"/>
      <c r="H102" s="32"/>
    </row>
    <row r="103" spans="1:8" x14ac:dyDescent="0.3">
      <c r="A103" s="20">
        <v>107</v>
      </c>
      <c r="B103" s="20" t="s">
        <v>1</v>
      </c>
      <c r="C103" s="15">
        <v>8</v>
      </c>
      <c r="D103" s="27">
        <v>152.96</v>
      </c>
      <c r="E103" s="16">
        <f t="shared" si="1"/>
        <v>19.12</v>
      </c>
      <c r="F103" s="1"/>
      <c r="G103" s="1"/>
      <c r="H103" s="32"/>
    </row>
    <row r="104" spans="1:8" x14ac:dyDescent="0.3">
      <c r="A104" s="20">
        <v>108</v>
      </c>
      <c r="B104" s="20" t="s">
        <v>2</v>
      </c>
      <c r="C104" s="15">
        <v>2</v>
      </c>
      <c r="D104" s="27">
        <v>55</v>
      </c>
      <c r="E104" s="16">
        <f t="shared" si="1"/>
        <v>27.5</v>
      </c>
      <c r="F104" s="1"/>
      <c r="G104" s="1"/>
      <c r="H104" s="32"/>
    </row>
    <row r="105" spans="1:8" x14ac:dyDescent="0.3">
      <c r="A105" s="20">
        <v>109</v>
      </c>
      <c r="B105" s="20" t="s">
        <v>0</v>
      </c>
      <c r="C105" s="15">
        <v>4</v>
      </c>
      <c r="D105" s="27">
        <v>66</v>
      </c>
      <c r="E105" s="16">
        <f t="shared" si="1"/>
        <v>16.5</v>
      </c>
      <c r="F105" s="1"/>
      <c r="G105" s="1"/>
      <c r="H105" s="32"/>
    </row>
    <row r="106" spans="1:8" x14ac:dyDescent="0.3">
      <c r="A106" s="20" t="s">
        <v>75</v>
      </c>
      <c r="B106" s="20" t="s">
        <v>3</v>
      </c>
      <c r="C106" s="15">
        <v>12</v>
      </c>
      <c r="D106" s="27">
        <v>255</v>
      </c>
      <c r="E106" s="16">
        <f t="shared" si="1"/>
        <v>21.25</v>
      </c>
      <c r="F106" s="1"/>
      <c r="G106" s="1"/>
      <c r="H106" s="32"/>
    </row>
    <row r="107" spans="1:8" x14ac:dyDescent="0.3">
      <c r="A107" s="20" t="s">
        <v>76</v>
      </c>
      <c r="B107" s="20" t="s">
        <v>3</v>
      </c>
      <c r="C107" s="15">
        <v>5</v>
      </c>
      <c r="D107" s="15">
        <v>191</v>
      </c>
      <c r="E107" s="16">
        <f t="shared" si="1"/>
        <v>38.200000000000003</v>
      </c>
      <c r="F107" s="1"/>
      <c r="G107" s="1"/>
      <c r="H107" s="32"/>
    </row>
    <row r="108" spans="1:8" x14ac:dyDescent="0.3">
      <c r="A108" s="20" t="s">
        <v>77</v>
      </c>
      <c r="B108" s="20" t="s">
        <v>3</v>
      </c>
      <c r="C108" s="15">
        <v>11</v>
      </c>
      <c r="D108" s="27">
        <v>385</v>
      </c>
      <c r="E108" s="16">
        <f t="shared" si="1"/>
        <v>35</v>
      </c>
      <c r="F108" s="1"/>
      <c r="G108" s="1"/>
      <c r="H108" s="32"/>
    </row>
    <row r="109" spans="1:8" x14ac:dyDescent="0.3">
      <c r="A109" s="20" t="s">
        <v>98</v>
      </c>
      <c r="B109" s="20" t="s">
        <v>3</v>
      </c>
      <c r="C109" s="1"/>
      <c r="D109" s="1"/>
      <c r="E109" s="16"/>
      <c r="F109" s="15">
        <v>5</v>
      </c>
      <c r="G109" s="27">
        <v>171</v>
      </c>
      <c r="H109" s="16">
        <f>G109/F109</f>
        <v>34.200000000000003</v>
      </c>
    </row>
    <row r="110" spans="1:8" x14ac:dyDescent="0.3">
      <c r="A110" s="20" t="s">
        <v>31</v>
      </c>
      <c r="B110" s="20" t="s">
        <v>1</v>
      </c>
      <c r="C110" s="15">
        <v>5</v>
      </c>
      <c r="D110" s="27">
        <v>84</v>
      </c>
      <c r="E110" s="16">
        <f t="shared" si="1"/>
        <v>16.8</v>
      </c>
      <c r="F110" s="1"/>
      <c r="G110" s="1"/>
      <c r="H110" s="32"/>
    </row>
    <row r="111" spans="1:8" x14ac:dyDescent="0.3">
      <c r="A111" s="20" t="s">
        <v>32</v>
      </c>
      <c r="B111" s="20" t="s">
        <v>1</v>
      </c>
      <c r="C111" s="15">
        <v>6</v>
      </c>
      <c r="D111" s="15">
        <v>156</v>
      </c>
      <c r="E111" s="16">
        <f t="shared" si="1"/>
        <v>26</v>
      </c>
      <c r="F111" s="1"/>
      <c r="G111" s="1"/>
      <c r="H111" s="32"/>
    </row>
    <row r="112" spans="1:8" x14ac:dyDescent="0.3">
      <c r="A112" s="20">
        <v>113</v>
      </c>
      <c r="B112" s="20" t="s">
        <v>1</v>
      </c>
      <c r="C112" s="15">
        <v>8</v>
      </c>
      <c r="D112" s="27">
        <v>100</v>
      </c>
      <c r="E112" s="16">
        <f t="shared" si="1"/>
        <v>12.5</v>
      </c>
      <c r="F112" s="1"/>
      <c r="G112" s="1"/>
      <c r="H112" s="32"/>
    </row>
    <row r="113" spans="1:8" x14ac:dyDescent="0.3">
      <c r="A113" s="20" t="s">
        <v>78</v>
      </c>
      <c r="B113" s="20" t="s">
        <v>0</v>
      </c>
      <c r="C113" s="15">
        <v>6</v>
      </c>
      <c r="D113" s="27">
        <v>76.98</v>
      </c>
      <c r="E113" s="16">
        <f t="shared" si="1"/>
        <v>12.83</v>
      </c>
      <c r="F113" s="1"/>
      <c r="G113" s="1"/>
      <c r="H113" s="32"/>
    </row>
    <row r="114" spans="1:8" x14ac:dyDescent="0.3">
      <c r="A114" s="20" t="s">
        <v>79</v>
      </c>
      <c r="B114" s="20" t="s">
        <v>0</v>
      </c>
      <c r="C114" s="15">
        <v>3</v>
      </c>
      <c r="D114" s="15">
        <v>105</v>
      </c>
      <c r="E114" s="16">
        <f t="shared" si="1"/>
        <v>35</v>
      </c>
      <c r="F114" s="1"/>
      <c r="G114" s="1"/>
      <c r="H114" s="32"/>
    </row>
    <row r="115" spans="1:8" x14ac:dyDescent="0.3">
      <c r="A115" s="20">
        <v>115</v>
      </c>
      <c r="B115" s="20" t="s">
        <v>3</v>
      </c>
      <c r="C115" s="15">
        <v>8</v>
      </c>
      <c r="D115" s="27">
        <v>220</v>
      </c>
      <c r="E115" s="16">
        <f t="shared" si="1"/>
        <v>27.5</v>
      </c>
      <c r="F115" s="1"/>
      <c r="G115" s="1"/>
      <c r="H115" s="32"/>
    </row>
    <row r="116" spans="1:8" x14ac:dyDescent="0.3">
      <c r="A116" s="20" t="s">
        <v>80</v>
      </c>
      <c r="B116" s="20" t="s">
        <v>3</v>
      </c>
      <c r="C116" s="15">
        <v>4</v>
      </c>
      <c r="D116" s="27">
        <v>61</v>
      </c>
      <c r="E116" s="16">
        <f t="shared" si="1"/>
        <v>15.25</v>
      </c>
      <c r="F116" s="1"/>
      <c r="G116" s="1"/>
      <c r="H116" s="32"/>
    </row>
    <row r="117" spans="1:8" x14ac:dyDescent="0.3">
      <c r="A117" s="20" t="s">
        <v>81</v>
      </c>
      <c r="B117" s="20" t="s">
        <v>3</v>
      </c>
      <c r="C117" s="15">
        <v>9</v>
      </c>
      <c r="D117" s="27">
        <v>378.99</v>
      </c>
      <c r="E117" s="16">
        <f t="shared" si="1"/>
        <v>42.11</v>
      </c>
      <c r="F117" s="1"/>
      <c r="G117" s="1"/>
      <c r="H117" s="32"/>
    </row>
    <row r="118" spans="1:8" x14ac:dyDescent="0.3">
      <c r="A118" s="15" t="s">
        <v>99</v>
      </c>
      <c r="B118" s="15" t="s">
        <v>3</v>
      </c>
      <c r="C118" s="1"/>
      <c r="D118" s="1"/>
      <c r="E118" s="16"/>
      <c r="F118" s="15">
        <v>6</v>
      </c>
      <c r="G118" s="27">
        <v>51</v>
      </c>
      <c r="H118" s="16">
        <f>G118/F118</f>
        <v>8.5</v>
      </c>
    </row>
    <row r="119" spans="1:8" x14ac:dyDescent="0.3">
      <c r="A119" s="20" t="s">
        <v>33</v>
      </c>
      <c r="B119" s="20" t="s">
        <v>1</v>
      </c>
      <c r="C119" s="15">
        <v>2</v>
      </c>
      <c r="D119" s="27">
        <v>92</v>
      </c>
      <c r="E119" s="16">
        <f t="shared" si="1"/>
        <v>46</v>
      </c>
      <c r="F119" s="1"/>
      <c r="G119" s="1"/>
      <c r="H119" s="32"/>
    </row>
    <row r="120" spans="1:8" x14ac:dyDescent="0.3">
      <c r="A120" s="20" t="s">
        <v>34</v>
      </c>
      <c r="B120" s="20" t="s">
        <v>1</v>
      </c>
      <c r="C120" s="15">
        <v>5</v>
      </c>
      <c r="D120" s="27">
        <v>295</v>
      </c>
      <c r="E120" s="16">
        <f t="shared" si="1"/>
        <v>59</v>
      </c>
      <c r="F120" s="1"/>
      <c r="G120" s="1"/>
      <c r="H120" s="32"/>
    </row>
    <row r="121" spans="1:8" x14ac:dyDescent="0.3">
      <c r="A121" s="20" t="s">
        <v>35</v>
      </c>
      <c r="B121" s="20" t="s">
        <v>2</v>
      </c>
      <c r="C121" s="15">
        <v>5</v>
      </c>
      <c r="D121" s="27">
        <v>240</v>
      </c>
      <c r="E121" s="16">
        <f t="shared" si="1"/>
        <v>48</v>
      </c>
      <c r="F121" s="1"/>
      <c r="G121" s="1"/>
      <c r="H121" s="32"/>
    </row>
    <row r="122" spans="1:8" x14ac:dyDescent="0.3">
      <c r="A122" s="20" t="s">
        <v>36</v>
      </c>
      <c r="B122" s="20" t="s">
        <v>2</v>
      </c>
      <c r="C122" s="15">
        <v>3</v>
      </c>
      <c r="D122" s="27">
        <v>212.01</v>
      </c>
      <c r="E122" s="16">
        <f t="shared" si="1"/>
        <v>70.67</v>
      </c>
      <c r="F122" s="1"/>
      <c r="G122" s="1"/>
      <c r="H122" s="32"/>
    </row>
    <row r="123" spans="1:8" x14ac:dyDescent="0.3">
      <c r="A123" s="20">
        <v>127</v>
      </c>
      <c r="B123" s="20" t="s">
        <v>1</v>
      </c>
      <c r="C123" s="15">
        <v>6</v>
      </c>
      <c r="D123" s="27">
        <v>82.02</v>
      </c>
      <c r="E123" s="16">
        <f t="shared" si="1"/>
        <v>13.67</v>
      </c>
      <c r="F123" s="1"/>
      <c r="G123" s="1"/>
      <c r="H123" s="32"/>
    </row>
    <row r="124" spans="1:8" x14ac:dyDescent="0.3">
      <c r="A124" s="20">
        <v>131</v>
      </c>
      <c r="B124" s="20" t="s">
        <v>2</v>
      </c>
      <c r="C124" s="1"/>
      <c r="D124" s="1"/>
      <c r="E124" s="16"/>
      <c r="F124" s="20">
        <v>5</v>
      </c>
      <c r="G124" s="28">
        <v>75</v>
      </c>
      <c r="H124" s="16">
        <f>G124/F124</f>
        <v>15</v>
      </c>
    </row>
    <row r="125" spans="1:8" x14ac:dyDescent="0.3">
      <c r="A125" s="20">
        <v>132</v>
      </c>
      <c r="B125" s="20" t="s">
        <v>3</v>
      </c>
      <c r="C125" s="15">
        <v>11</v>
      </c>
      <c r="D125" s="27">
        <v>656.04</v>
      </c>
      <c r="E125" s="16">
        <f t="shared" si="1"/>
        <v>59.639999999999993</v>
      </c>
      <c r="F125" s="1"/>
      <c r="G125" s="1"/>
      <c r="H125" s="32"/>
    </row>
    <row r="126" spans="1:8" x14ac:dyDescent="0.3">
      <c r="A126" s="20">
        <v>134</v>
      </c>
      <c r="B126" s="20" t="s">
        <v>1</v>
      </c>
      <c r="C126" s="15">
        <v>3</v>
      </c>
      <c r="D126" s="27">
        <v>36.99</v>
      </c>
      <c r="E126" s="16">
        <f t="shared" si="1"/>
        <v>12.33</v>
      </c>
      <c r="F126" s="1"/>
      <c r="G126" s="1"/>
      <c r="H126" s="32"/>
    </row>
    <row r="127" spans="1:8" x14ac:dyDescent="0.3">
      <c r="A127" s="20" t="s">
        <v>82</v>
      </c>
      <c r="B127" s="20" t="s">
        <v>3</v>
      </c>
      <c r="C127" s="15">
        <v>3</v>
      </c>
      <c r="D127" s="27">
        <v>288</v>
      </c>
      <c r="E127" s="16">
        <f t="shared" si="1"/>
        <v>96</v>
      </c>
      <c r="F127" s="1"/>
      <c r="G127" s="1"/>
      <c r="H127" s="32"/>
    </row>
    <row r="128" spans="1:8" x14ac:dyDescent="0.3">
      <c r="A128" s="15" t="s">
        <v>83</v>
      </c>
      <c r="B128" s="15" t="s">
        <v>3</v>
      </c>
      <c r="C128" s="15">
        <v>4</v>
      </c>
      <c r="D128" s="15">
        <v>267</v>
      </c>
      <c r="E128" s="16">
        <f t="shared" si="1"/>
        <v>66.75</v>
      </c>
      <c r="F128" s="1"/>
      <c r="G128" s="1"/>
      <c r="H128" s="32"/>
    </row>
    <row r="129" spans="1:8" x14ac:dyDescent="0.3">
      <c r="A129" s="15" t="s">
        <v>84</v>
      </c>
      <c r="B129" s="15" t="s">
        <v>3</v>
      </c>
      <c r="C129" s="15">
        <v>2</v>
      </c>
      <c r="D129" s="15">
        <v>116</v>
      </c>
      <c r="E129" s="16">
        <f t="shared" si="1"/>
        <v>58</v>
      </c>
      <c r="F129" s="1"/>
      <c r="G129" s="1"/>
      <c r="H129" s="32"/>
    </row>
    <row r="130" spans="1:8" x14ac:dyDescent="0.3">
      <c r="A130" s="20">
        <v>140</v>
      </c>
      <c r="B130" s="20" t="s">
        <v>2</v>
      </c>
      <c r="C130" s="15">
        <v>2</v>
      </c>
      <c r="D130" s="27">
        <v>4</v>
      </c>
      <c r="E130" s="16">
        <f t="shared" si="1"/>
        <v>2</v>
      </c>
      <c r="F130" s="1"/>
      <c r="G130" s="1"/>
      <c r="H130" s="32"/>
    </row>
    <row r="131" spans="1:8" x14ac:dyDescent="0.3">
      <c r="A131" s="20" t="s">
        <v>39</v>
      </c>
      <c r="B131" s="20" t="s">
        <v>1</v>
      </c>
      <c r="C131" s="15">
        <v>7</v>
      </c>
      <c r="D131" s="27">
        <v>182</v>
      </c>
      <c r="E131" s="16">
        <f t="shared" ref="E131" si="2">D131/C131</f>
        <v>26</v>
      </c>
      <c r="F131" s="1"/>
      <c r="G131" s="1"/>
      <c r="H131" s="32"/>
    </row>
    <row r="132" spans="1:8" x14ac:dyDescent="0.3">
      <c r="A132" s="20" t="s">
        <v>40</v>
      </c>
      <c r="B132" s="20" t="s">
        <v>1</v>
      </c>
      <c r="C132" s="1"/>
      <c r="D132" s="1"/>
      <c r="E132" s="16"/>
      <c r="F132" s="15">
        <v>3</v>
      </c>
      <c r="G132" s="27">
        <v>110.01</v>
      </c>
      <c r="H132" s="16">
        <f>G132/F132</f>
        <v>36.67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B22E0-0FA7-49B8-A2DE-8B60EF52B1C1}">
  <dimension ref="A1:K80"/>
  <sheetViews>
    <sheetView workbookViewId="0">
      <pane xSplit="1" topLeftCell="C1" activePane="topRight" state="frozen"/>
      <selection pane="topRight" activeCell="L2" sqref="L2"/>
    </sheetView>
  </sheetViews>
  <sheetFormatPr defaultColWidth="11.5546875" defaultRowHeight="14.4" x14ac:dyDescent="0.3"/>
  <cols>
    <col min="1" max="1" width="12.33203125" bestFit="1" customWidth="1"/>
    <col min="2" max="2" width="19.6640625" customWidth="1"/>
    <col min="3" max="3" width="42.6640625" customWidth="1"/>
    <col min="4" max="4" width="41.6640625" customWidth="1"/>
    <col min="5" max="5" width="45.6640625" customWidth="1"/>
    <col min="6" max="6" width="39.6640625" customWidth="1"/>
    <col min="7" max="7" width="39" customWidth="1"/>
    <col min="8" max="8" width="45" customWidth="1"/>
    <col min="9" max="9" width="42.109375" customWidth="1"/>
    <col min="10" max="10" width="40.5546875" customWidth="1"/>
    <col min="11" max="11" width="47.21875" customWidth="1"/>
  </cols>
  <sheetData>
    <row r="1" spans="1:11" x14ac:dyDescent="0.3">
      <c r="A1" s="2" t="s">
        <v>101</v>
      </c>
      <c r="B1" s="3" t="s">
        <v>111</v>
      </c>
      <c r="C1" s="25" t="s">
        <v>132</v>
      </c>
      <c r="D1" s="25" t="s">
        <v>134</v>
      </c>
      <c r="E1" s="25" t="s">
        <v>164</v>
      </c>
      <c r="F1" s="26" t="s">
        <v>133</v>
      </c>
      <c r="G1" s="26" t="s">
        <v>135</v>
      </c>
      <c r="H1" s="30" t="s">
        <v>165</v>
      </c>
      <c r="I1" s="33" t="s">
        <v>136</v>
      </c>
      <c r="J1" s="33" t="s">
        <v>137</v>
      </c>
      <c r="K1" s="8" t="s">
        <v>166</v>
      </c>
    </row>
    <row r="2" spans="1:11" x14ac:dyDescent="0.3">
      <c r="A2" s="20">
        <v>3</v>
      </c>
      <c r="B2" s="20" t="s">
        <v>2</v>
      </c>
      <c r="C2" s="15">
        <v>2</v>
      </c>
      <c r="D2" s="27">
        <v>149</v>
      </c>
      <c r="E2" s="16">
        <f>D2/C2</f>
        <v>74.5</v>
      </c>
      <c r="F2" s="1"/>
      <c r="G2" s="1"/>
      <c r="H2" s="32"/>
      <c r="I2" s="15">
        <v>2</v>
      </c>
      <c r="J2" s="27">
        <v>149</v>
      </c>
      <c r="K2" s="16">
        <f>J2/I2</f>
        <v>74.5</v>
      </c>
    </row>
    <row r="3" spans="1:11" x14ac:dyDescent="0.3">
      <c r="A3" s="20">
        <v>4</v>
      </c>
      <c r="B3" s="20" t="s">
        <v>3</v>
      </c>
      <c r="C3" s="15">
        <v>11</v>
      </c>
      <c r="D3" s="27">
        <f>87+646</f>
        <v>733</v>
      </c>
      <c r="E3" s="16">
        <f t="shared" ref="E3:E43" si="0">D3/C3</f>
        <v>66.63636363636364</v>
      </c>
      <c r="F3" s="1"/>
      <c r="G3" s="1"/>
      <c r="H3" s="32"/>
      <c r="I3" s="15">
        <v>11</v>
      </c>
      <c r="J3" s="27">
        <f>87+646</f>
        <v>733</v>
      </c>
      <c r="K3" s="16">
        <f t="shared" ref="K3:K4" si="1">J3/I3</f>
        <v>66.63636363636364</v>
      </c>
    </row>
    <row r="4" spans="1:11" x14ac:dyDescent="0.3">
      <c r="A4" s="20">
        <v>6</v>
      </c>
      <c r="B4" s="20" t="s">
        <v>0</v>
      </c>
      <c r="C4" s="15">
        <v>4</v>
      </c>
      <c r="D4" s="27">
        <v>217</v>
      </c>
      <c r="E4" s="16">
        <f t="shared" si="0"/>
        <v>54.25</v>
      </c>
      <c r="F4" s="1"/>
      <c r="G4" s="1"/>
      <c r="H4" s="32"/>
      <c r="I4" s="15">
        <v>4</v>
      </c>
      <c r="J4" s="27">
        <v>217</v>
      </c>
      <c r="K4" s="16">
        <f t="shared" si="1"/>
        <v>54.25</v>
      </c>
    </row>
    <row r="5" spans="1:11" x14ac:dyDescent="0.3">
      <c r="A5" s="20">
        <v>7</v>
      </c>
      <c r="B5" s="20" t="s">
        <v>2</v>
      </c>
      <c r="C5" s="15">
        <v>7</v>
      </c>
      <c r="D5" s="27">
        <f>29+53</f>
        <v>82</v>
      </c>
      <c r="E5" s="16">
        <f t="shared" si="0"/>
        <v>11.714285714285714</v>
      </c>
      <c r="F5" s="15">
        <v>3</v>
      </c>
      <c r="G5" s="27">
        <v>21.990000000000002</v>
      </c>
      <c r="H5" s="16">
        <f>G5/F5</f>
        <v>7.330000000000001</v>
      </c>
      <c r="I5" s="15">
        <f>C5+F5</f>
        <v>10</v>
      </c>
      <c r="J5" s="27">
        <v>104</v>
      </c>
      <c r="K5" s="16">
        <f>J5/I5</f>
        <v>10.4</v>
      </c>
    </row>
    <row r="6" spans="1:11" x14ac:dyDescent="0.3">
      <c r="A6" s="20">
        <v>8</v>
      </c>
      <c r="B6" s="20" t="s">
        <v>3</v>
      </c>
      <c r="C6" s="15">
        <v>5</v>
      </c>
      <c r="D6" s="27">
        <v>288</v>
      </c>
      <c r="E6" s="16">
        <f t="shared" si="0"/>
        <v>57.6</v>
      </c>
      <c r="F6" s="1"/>
      <c r="G6" s="1"/>
      <c r="H6" s="32"/>
      <c r="I6" s="15">
        <v>5</v>
      </c>
      <c r="J6" s="27">
        <v>288</v>
      </c>
      <c r="K6" s="16">
        <f t="shared" ref="K6:K12" si="2">J6/I6</f>
        <v>57.6</v>
      </c>
    </row>
    <row r="7" spans="1:11" x14ac:dyDescent="0.3">
      <c r="A7" s="20">
        <v>9</v>
      </c>
      <c r="B7" s="20" t="s">
        <v>0</v>
      </c>
      <c r="C7" s="15">
        <v>35</v>
      </c>
      <c r="D7" s="27">
        <f>651.06+258+235</f>
        <v>1144.06</v>
      </c>
      <c r="E7" s="16">
        <f t="shared" si="0"/>
        <v>32.687428571428569</v>
      </c>
      <c r="F7" s="1"/>
      <c r="G7" s="1"/>
      <c r="H7" s="32"/>
      <c r="I7" s="15">
        <v>35</v>
      </c>
      <c r="J7" s="27">
        <f>651.06+258+235</f>
        <v>1144.06</v>
      </c>
      <c r="K7" s="16">
        <f t="shared" si="2"/>
        <v>32.687428571428569</v>
      </c>
    </row>
    <row r="8" spans="1:11" x14ac:dyDescent="0.3">
      <c r="A8" s="20">
        <v>10</v>
      </c>
      <c r="B8" s="20" t="s">
        <v>3</v>
      </c>
      <c r="C8" s="15">
        <v>3</v>
      </c>
      <c r="D8" s="27">
        <v>237.99</v>
      </c>
      <c r="E8" s="16">
        <f t="shared" si="0"/>
        <v>79.33</v>
      </c>
      <c r="F8" s="1"/>
      <c r="G8" s="1"/>
      <c r="H8" s="32"/>
      <c r="I8" s="15">
        <v>3</v>
      </c>
      <c r="J8" s="27">
        <v>237.99</v>
      </c>
      <c r="K8" s="16">
        <f t="shared" si="2"/>
        <v>79.33</v>
      </c>
    </row>
    <row r="9" spans="1:11" x14ac:dyDescent="0.3">
      <c r="A9" s="20">
        <v>13</v>
      </c>
      <c r="B9" s="20" t="s">
        <v>1</v>
      </c>
      <c r="C9" s="15">
        <v>4</v>
      </c>
      <c r="D9" s="27">
        <v>116</v>
      </c>
      <c r="E9" s="16">
        <f t="shared" si="0"/>
        <v>29</v>
      </c>
      <c r="F9" s="1"/>
      <c r="G9" s="1"/>
      <c r="H9" s="32"/>
      <c r="I9" s="15">
        <v>4</v>
      </c>
      <c r="J9" s="27">
        <v>116</v>
      </c>
      <c r="K9" s="16">
        <f t="shared" si="2"/>
        <v>29</v>
      </c>
    </row>
    <row r="10" spans="1:11" x14ac:dyDescent="0.3">
      <c r="A10" s="20">
        <v>14</v>
      </c>
      <c r="B10" s="20" t="s">
        <v>0</v>
      </c>
      <c r="C10" s="15">
        <v>10</v>
      </c>
      <c r="D10" s="27">
        <f>138+77+125</f>
        <v>340</v>
      </c>
      <c r="E10" s="16">
        <f t="shared" si="0"/>
        <v>34</v>
      </c>
      <c r="F10" s="1"/>
      <c r="G10" s="1"/>
      <c r="H10" s="32"/>
      <c r="I10" s="15">
        <v>10</v>
      </c>
      <c r="J10" s="27">
        <f>138+77+125</f>
        <v>340</v>
      </c>
      <c r="K10" s="16">
        <f t="shared" si="2"/>
        <v>34</v>
      </c>
    </row>
    <row r="11" spans="1:11" x14ac:dyDescent="0.3">
      <c r="A11" s="20">
        <v>15</v>
      </c>
      <c r="B11" s="20" t="s">
        <v>2</v>
      </c>
      <c r="C11" s="15">
        <v>8</v>
      </c>
      <c r="D11" s="27">
        <v>82</v>
      </c>
      <c r="E11" s="16">
        <f t="shared" si="0"/>
        <v>10.25</v>
      </c>
      <c r="F11" s="1"/>
      <c r="G11" s="1"/>
      <c r="H11" s="32"/>
      <c r="I11" s="15">
        <v>8</v>
      </c>
      <c r="J11" s="27">
        <v>82</v>
      </c>
      <c r="K11" s="16">
        <f t="shared" si="2"/>
        <v>10.25</v>
      </c>
    </row>
    <row r="12" spans="1:11" x14ac:dyDescent="0.3">
      <c r="A12" s="20">
        <v>20</v>
      </c>
      <c r="B12" s="20" t="s">
        <v>3</v>
      </c>
      <c r="C12" s="15">
        <v>18</v>
      </c>
      <c r="D12" s="27">
        <v>84.96</v>
      </c>
      <c r="E12" s="16">
        <f t="shared" si="0"/>
        <v>4.72</v>
      </c>
      <c r="F12" s="1"/>
      <c r="G12" s="1"/>
      <c r="H12" s="32"/>
      <c r="I12" s="15">
        <v>18</v>
      </c>
      <c r="J12" s="27">
        <v>84.96</v>
      </c>
      <c r="K12" s="16">
        <f t="shared" si="2"/>
        <v>4.72</v>
      </c>
    </row>
    <row r="13" spans="1:11" x14ac:dyDescent="0.3">
      <c r="A13" s="20">
        <v>22</v>
      </c>
      <c r="B13" s="20" t="s">
        <v>2</v>
      </c>
      <c r="C13" s="1"/>
      <c r="D13" s="1"/>
      <c r="E13" s="16"/>
      <c r="F13" s="20">
        <v>2</v>
      </c>
      <c r="G13" s="28">
        <v>145</v>
      </c>
      <c r="H13" s="16">
        <f>G13/F13</f>
        <v>72.5</v>
      </c>
      <c r="I13" s="20">
        <v>2</v>
      </c>
      <c r="J13" s="28">
        <v>145</v>
      </c>
      <c r="K13" s="16">
        <f>J13/I13</f>
        <v>72.5</v>
      </c>
    </row>
    <row r="14" spans="1:11" x14ac:dyDescent="0.3">
      <c r="A14" s="20">
        <v>24</v>
      </c>
      <c r="B14" s="20" t="s">
        <v>3</v>
      </c>
      <c r="C14" s="15">
        <v>6</v>
      </c>
      <c r="D14" s="27">
        <v>67.02</v>
      </c>
      <c r="E14" s="16">
        <f t="shared" si="0"/>
        <v>11.17</v>
      </c>
      <c r="F14" s="1">
        <v>6</v>
      </c>
      <c r="G14" s="1">
        <v>164</v>
      </c>
      <c r="H14" s="32">
        <f>G14/F14</f>
        <v>27.333333333333332</v>
      </c>
      <c r="I14" s="15">
        <f>C14+F14</f>
        <v>12</v>
      </c>
      <c r="J14" s="15">
        <f>D14+G14</f>
        <v>231.01999999999998</v>
      </c>
      <c r="K14" s="16">
        <f>J14/I14</f>
        <v>19.251666666666665</v>
      </c>
    </row>
    <row r="15" spans="1:11" x14ac:dyDescent="0.3">
      <c r="A15" s="20">
        <v>26</v>
      </c>
      <c r="B15" s="20" t="s">
        <v>1</v>
      </c>
      <c r="C15" s="15">
        <v>5</v>
      </c>
      <c r="D15" s="27">
        <v>69</v>
      </c>
      <c r="E15" s="16">
        <f t="shared" si="0"/>
        <v>13.8</v>
      </c>
      <c r="F15" s="1"/>
      <c r="G15" s="1"/>
      <c r="H15" s="32"/>
      <c r="I15" s="15">
        <v>5</v>
      </c>
      <c r="J15" s="27">
        <v>69</v>
      </c>
      <c r="K15" s="16">
        <f t="shared" ref="K15" si="3">J15/I15</f>
        <v>13.8</v>
      </c>
    </row>
    <row r="16" spans="1:11" x14ac:dyDescent="0.3">
      <c r="A16" s="20">
        <v>29</v>
      </c>
      <c r="B16" s="20" t="s">
        <v>0</v>
      </c>
      <c r="C16" s="15">
        <v>6</v>
      </c>
      <c r="D16" s="27">
        <v>289.02</v>
      </c>
      <c r="E16" s="16">
        <f t="shared" si="0"/>
        <v>48.169999999999995</v>
      </c>
      <c r="F16" s="15">
        <v>4</v>
      </c>
      <c r="G16" s="27">
        <v>23</v>
      </c>
      <c r="H16" s="16">
        <f>G16/F16</f>
        <v>5.75</v>
      </c>
      <c r="I16" s="15">
        <f>C16+F16</f>
        <v>10</v>
      </c>
      <c r="J16" s="15">
        <f>D16+G16</f>
        <v>312.02</v>
      </c>
      <c r="K16" s="16">
        <f>J16/I16</f>
        <v>31.201999999999998</v>
      </c>
    </row>
    <row r="17" spans="1:11" x14ac:dyDescent="0.3">
      <c r="A17" s="20">
        <v>30</v>
      </c>
      <c r="B17" s="20" t="s">
        <v>3</v>
      </c>
      <c r="C17" s="15">
        <v>10</v>
      </c>
      <c r="D17" s="27">
        <v>308</v>
      </c>
      <c r="E17" s="16">
        <f t="shared" si="0"/>
        <v>30.8</v>
      </c>
      <c r="F17" s="1"/>
      <c r="G17" s="1"/>
      <c r="H17" s="32"/>
      <c r="I17" s="15">
        <v>10</v>
      </c>
      <c r="J17" s="27">
        <v>308</v>
      </c>
      <c r="K17" s="16">
        <f t="shared" ref="K17:K23" si="4">J17/I17</f>
        <v>30.8</v>
      </c>
    </row>
    <row r="18" spans="1:11" x14ac:dyDescent="0.3">
      <c r="A18" s="20">
        <v>31</v>
      </c>
      <c r="B18" s="20" t="s">
        <v>1</v>
      </c>
      <c r="C18" s="15">
        <v>6</v>
      </c>
      <c r="D18" s="27">
        <f>39+72</f>
        <v>111</v>
      </c>
      <c r="E18" s="16">
        <f t="shared" si="0"/>
        <v>18.5</v>
      </c>
      <c r="F18" s="1"/>
      <c r="G18" s="1"/>
      <c r="H18" s="32"/>
      <c r="I18" s="15">
        <v>6</v>
      </c>
      <c r="J18" s="27">
        <f>39+72</f>
        <v>111</v>
      </c>
      <c r="K18" s="16">
        <f t="shared" si="4"/>
        <v>18.5</v>
      </c>
    </row>
    <row r="19" spans="1:11" x14ac:dyDescent="0.3">
      <c r="A19" s="20">
        <v>32</v>
      </c>
      <c r="B19" s="20" t="s">
        <v>2</v>
      </c>
      <c r="C19" s="15">
        <v>9</v>
      </c>
      <c r="D19" s="27">
        <v>351.99</v>
      </c>
      <c r="E19" s="16">
        <f t="shared" si="0"/>
        <v>39.11</v>
      </c>
      <c r="F19" s="1"/>
      <c r="G19" s="1"/>
      <c r="H19" s="32"/>
      <c r="I19" s="15">
        <v>9</v>
      </c>
      <c r="J19" s="27">
        <v>351.99</v>
      </c>
      <c r="K19" s="16">
        <f t="shared" si="4"/>
        <v>39.11</v>
      </c>
    </row>
    <row r="20" spans="1:11" x14ac:dyDescent="0.3">
      <c r="A20" s="20">
        <v>33</v>
      </c>
      <c r="B20" s="20" t="s">
        <v>0</v>
      </c>
      <c r="C20" s="15">
        <v>4</v>
      </c>
      <c r="D20" s="27">
        <v>46</v>
      </c>
      <c r="E20" s="16">
        <f t="shared" si="0"/>
        <v>11.5</v>
      </c>
      <c r="F20" s="1"/>
      <c r="G20" s="1"/>
      <c r="H20" s="32"/>
      <c r="I20" s="15">
        <v>4</v>
      </c>
      <c r="J20" s="27">
        <v>46</v>
      </c>
      <c r="K20" s="16">
        <f t="shared" si="4"/>
        <v>11.5</v>
      </c>
    </row>
    <row r="21" spans="1:11" x14ac:dyDescent="0.3">
      <c r="A21" s="20">
        <v>35</v>
      </c>
      <c r="B21" s="20" t="s">
        <v>1</v>
      </c>
      <c r="C21" s="15">
        <v>5</v>
      </c>
      <c r="D21" s="27">
        <v>72</v>
      </c>
      <c r="E21" s="16">
        <f t="shared" si="0"/>
        <v>14.4</v>
      </c>
      <c r="F21" s="1"/>
      <c r="G21" s="1"/>
      <c r="H21" s="32"/>
      <c r="I21" s="15">
        <v>5</v>
      </c>
      <c r="J21" s="27">
        <v>72</v>
      </c>
      <c r="K21" s="16">
        <f t="shared" si="4"/>
        <v>14.4</v>
      </c>
    </row>
    <row r="22" spans="1:11" x14ac:dyDescent="0.3">
      <c r="A22" s="20">
        <v>36</v>
      </c>
      <c r="B22" s="20" t="s">
        <v>2</v>
      </c>
      <c r="C22" s="15">
        <v>9</v>
      </c>
      <c r="D22" s="27">
        <f>145+183</f>
        <v>328</v>
      </c>
      <c r="E22" s="16">
        <f t="shared" si="0"/>
        <v>36.444444444444443</v>
      </c>
      <c r="F22" s="1"/>
      <c r="G22" s="1"/>
      <c r="H22" s="32"/>
      <c r="I22" s="15">
        <v>9</v>
      </c>
      <c r="J22" s="27">
        <f>145+183</f>
        <v>328</v>
      </c>
      <c r="K22" s="16">
        <f t="shared" si="4"/>
        <v>36.444444444444443</v>
      </c>
    </row>
    <row r="23" spans="1:11" x14ac:dyDescent="0.3">
      <c r="A23" s="20">
        <v>37</v>
      </c>
      <c r="B23" s="20" t="s">
        <v>0</v>
      </c>
      <c r="C23" s="15">
        <v>7</v>
      </c>
      <c r="D23" s="27">
        <v>28</v>
      </c>
      <c r="E23" s="16">
        <f t="shared" si="0"/>
        <v>4</v>
      </c>
      <c r="F23" s="1"/>
      <c r="G23" s="1"/>
      <c r="H23" s="32"/>
      <c r="I23" s="15">
        <v>7</v>
      </c>
      <c r="J23" s="27">
        <v>28</v>
      </c>
      <c r="K23" s="16">
        <f t="shared" si="4"/>
        <v>4</v>
      </c>
    </row>
    <row r="24" spans="1:11" x14ac:dyDescent="0.3">
      <c r="A24" s="20">
        <v>40</v>
      </c>
      <c r="B24" s="20" t="s">
        <v>3</v>
      </c>
      <c r="C24" s="1"/>
      <c r="D24" s="1"/>
      <c r="E24" s="16"/>
      <c r="F24" s="20">
        <v>5</v>
      </c>
      <c r="G24" s="28">
        <v>119</v>
      </c>
      <c r="H24" s="16">
        <f>G24/F24</f>
        <v>23.8</v>
      </c>
      <c r="I24" s="20">
        <v>5</v>
      </c>
      <c r="J24" s="28">
        <v>119</v>
      </c>
      <c r="K24" s="16">
        <f>J24/I24</f>
        <v>23.8</v>
      </c>
    </row>
    <row r="25" spans="1:11" x14ac:dyDescent="0.3">
      <c r="A25" s="20">
        <v>42</v>
      </c>
      <c r="B25" s="20" t="s">
        <v>1</v>
      </c>
      <c r="C25" s="15">
        <v>4</v>
      </c>
      <c r="D25" s="27">
        <v>151</v>
      </c>
      <c r="E25" s="16">
        <f t="shared" si="0"/>
        <v>37.75</v>
      </c>
      <c r="F25" s="1"/>
      <c r="G25" s="1"/>
      <c r="H25" s="32"/>
      <c r="I25" s="15">
        <v>4</v>
      </c>
      <c r="J25" s="27">
        <v>151</v>
      </c>
      <c r="K25" s="16">
        <f t="shared" ref="K25" si="5">J25/I25</f>
        <v>37.75</v>
      </c>
    </row>
    <row r="26" spans="1:11" x14ac:dyDescent="0.3">
      <c r="A26" s="20">
        <v>43</v>
      </c>
      <c r="B26" s="20" t="s">
        <v>3</v>
      </c>
      <c r="C26" s="15">
        <v>13</v>
      </c>
      <c r="D26" s="27">
        <f>125.02+154</f>
        <v>279.02</v>
      </c>
      <c r="E26" s="16">
        <f t="shared" si="0"/>
        <v>21.463076923076922</v>
      </c>
      <c r="F26" s="1">
        <v>11</v>
      </c>
      <c r="G26" s="1">
        <f>139+47</f>
        <v>186</v>
      </c>
      <c r="H26" s="32">
        <f>G26/F26</f>
        <v>16.90909090909091</v>
      </c>
      <c r="I26" s="15">
        <f>C26+F26</f>
        <v>24</v>
      </c>
      <c r="J26" s="15">
        <f>D26+G26</f>
        <v>465.02</v>
      </c>
      <c r="K26" s="16">
        <f>J26/I26</f>
        <v>19.375833333333333</v>
      </c>
    </row>
    <row r="27" spans="1:11" x14ac:dyDescent="0.3">
      <c r="A27" s="20">
        <v>44</v>
      </c>
      <c r="B27" s="20" t="s">
        <v>2</v>
      </c>
      <c r="C27" s="15">
        <v>10</v>
      </c>
      <c r="D27" s="27">
        <v>567</v>
      </c>
      <c r="E27" s="16">
        <f t="shared" si="0"/>
        <v>56.7</v>
      </c>
      <c r="F27" s="1"/>
      <c r="G27" s="1"/>
      <c r="H27" s="32"/>
      <c r="I27" s="15">
        <v>10</v>
      </c>
      <c r="J27" s="27">
        <v>567</v>
      </c>
      <c r="K27" s="16">
        <f t="shared" ref="K27:K34" si="6">J27/I27</f>
        <v>56.7</v>
      </c>
    </row>
    <row r="28" spans="1:11" x14ac:dyDescent="0.3">
      <c r="A28" s="20">
        <v>45</v>
      </c>
      <c r="B28" s="20" t="s">
        <v>0</v>
      </c>
      <c r="C28" s="15">
        <v>6</v>
      </c>
      <c r="D28" s="27">
        <v>55.019999999999996</v>
      </c>
      <c r="E28" s="16">
        <f t="shared" si="0"/>
        <v>9.17</v>
      </c>
      <c r="F28" s="1"/>
      <c r="G28" s="1"/>
      <c r="H28" s="32"/>
      <c r="I28" s="15">
        <v>6</v>
      </c>
      <c r="J28" s="27">
        <v>55.019999999999996</v>
      </c>
      <c r="K28" s="16">
        <f t="shared" si="6"/>
        <v>9.17</v>
      </c>
    </row>
    <row r="29" spans="1:11" x14ac:dyDescent="0.3">
      <c r="A29" s="20">
        <v>46</v>
      </c>
      <c r="B29" s="20" t="s">
        <v>1</v>
      </c>
      <c r="C29" s="15">
        <v>3</v>
      </c>
      <c r="D29" s="27">
        <v>84.99</v>
      </c>
      <c r="E29" s="16">
        <f t="shared" si="0"/>
        <v>28.33</v>
      </c>
      <c r="F29" s="1"/>
      <c r="G29" s="1"/>
      <c r="H29" s="32"/>
      <c r="I29" s="15">
        <v>3</v>
      </c>
      <c r="J29" s="27">
        <v>84.99</v>
      </c>
      <c r="K29" s="16">
        <f t="shared" si="6"/>
        <v>28.33</v>
      </c>
    </row>
    <row r="30" spans="1:11" x14ac:dyDescent="0.3">
      <c r="A30" s="20">
        <v>47</v>
      </c>
      <c r="B30" s="20" t="s">
        <v>3</v>
      </c>
      <c r="C30" s="15">
        <v>14</v>
      </c>
      <c r="D30" s="27">
        <v>226</v>
      </c>
      <c r="E30" s="16">
        <f t="shared" si="0"/>
        <v>16.142857142857142</v>
      </c>
      <c r="F30" s="1"/>
      <c r="G30" s="1"/>
      <c r="H30" s="32"/>
      <c r="I30" s="15">
        <v>14</v>
      </c>
      <c r="J30" s="27">
        <v>226</v>
      </c>
      <c r="K30" s="16">
        <f t="shared" si="6"/>
        <v>16.142857142857142</v>
      </c>
    </row>
    <row r="31" spans="1:11" x14ac:dyDescent="0.3">
      <c r="A31" s="20">
        <v>48</v>
      </c>
      <c r="B31" s="20" t="s">
        <v>2</v>
      </c>
      <c r="C31" s="15">
        <v>8</v>
      </c>
      <c r="D31" s="27">
        <v>554</v>
      </c>
      <c r="E31" s="16">
        <f t="shared" si="0"/>
        <v>69.25</v>
      </c>
      <c r="F31" s="1"/>
      <c r="G31" s="1"/>
      <c r="H31" s="32"/>
      <c r="I31" s="15">
        <v>8</v>
      </c>
      <c r="J31" s="27">
        <v>554</v>
      </c>
      <c r="K31" s="16">
        <f t="shared" si="6"/>
        <v>69.25</v>
      </c>
    </row>
    <row r="32" spans="1:11" x14ac:dyDescent="0.3">
      <c r="A32" s="20">
        <v>50</v>
      </c>
      <c r="B32" s="20" t="s">
        <v>0</v>
      </c>
      <c r="C32" s="15">
        <v>5</v>
      </c>
      <c r="D32" s="27">
        <v>41</v>
      </c>
      <c r="E32" s="16">
        <f t="shared" si="0"/>
        <v>8.1999999999999993</v>
      </c>
      <c r="F32" s="1"/>
      <c r="G32" s="1"/>
      <c r="H32" s="32"/>
      <c r="I32" s="15">
        <v>5</v>
      </c>
      <c r="J32" s="27">
        <v>41</v>
      </c>
      <c r="K32" s="16">
        <f t="shared" si="6"/>
        <v>8.1999999999999993</v>
      </c>
    </row>
    <row r="33" spans="1:11" x14ac:dyDescent="0.3">
      <c r="A33" s="20">
        <v>51</v>
      </c>
      <c r="B33" s="20" t="s">
        <v>2</v>
      </c>
      <c r="C33" s="15">
        <v>4</v>
      </c>
      <c r="D33" s="27">
        <v>66</v>
      </c>
      <c r="E33" s="16">
        <f t="shared" si="0"/>
        <v>16.5</v>
      </c>
      <c r="F33" s="1"/>
      <c r="G33" s="1"/>
      <c r="H33" s="32"/>
      <c r="I33" s="15">
        <v>4</v>
      </c>
      <c r="J33" s="27">
        <v>66</v>
      </c>
      <c r="K33" s="16">
        <f t="shared" si="6"/>
        <v>16.5</v>
      </c>
    </row>
    <row r="34" spans="1:11" x14ac:dyDescent="0.3">
      <c r="A34" s="20">
        <v>52</v>
      </c>
      <c r="B34" s="20" t="s">
        <v>3</v>
      </c>
      <c r="C34" s="15">
        <v>30</v>
      </c>
      <c r="D34" s="27">
        <v>353</v>
      </c>
      <c r="E34" s="16">
        <f t="shared" si="0"/>
        <v>11.766666666666667</v>
      </c>
      <c r="F34" s="1"/>
      <c r="G34" s="1"/>
      <c r="H34" s="32"/>
      <c r="I34" s="15">
        <v>30</v>
      </c>
      <c r="J34" s="27">
        <v>353</v>
      </c>
      <c r="K34" s="16">
        <f t="shared" si="6"/>
        <v>11.766666666666667</v>
      </c>
    </row>
    <row r="35" spans="1:11" x14ac:dyDescent="0.3">
      <c r="A35" s="20">
        <v>55</v>
      </c>
      <c r="B35" s="20" t="s">
        <v>1</v>
      </c>
      <c r="C35" s="1"/>
      <c r="D35" s="1"/>
      <c r="E35" s="16"/>
      <c r="F35" s="20">
        <v>3</v>
      </c>
      <c r="G35" s="20">
        <v>26</v>
      </c>
      <c r="H35" s="16">
        <f>G35/F35</f>
        <v>8.6666666666666661</v>
      </c>
      <c r="I35" s="20">
        <v>3</v>
      </c>
      <c r="J35" s="20">
        <v>26</v>
      </c>
      <c r="K35" s="16">
        <f>J35/I35</f>
        <v>8.6666666666666661</v>
      </c>
    </row>
    <row r="36" spans="1:11" x14ac:dyDescent="0.3">
      <c r="A36" s="20">
        <v>58</v>
      </c>
      <c r="B36" s="20" t="s">
        <v>0</v>
      </c>
      <c r="C36" s="15">
        <v>9</v>
      </c>
      <c r="D36" s="27">
        <v>82</v>
      </c>
      <c r="E36" s="16">
        <f t="shared" si="0"/>
        <v>9.1111111111111107</v>
      </c>
      <c r="F36" s="1">
        <v>2</v>
      </c>
      <c r="G36" s="1">
        <v>27</v>
      </c>
      <c r="H36" s="32">
        <f>G36/F36</f>
        <v>13.5</v>
      </c>
      <c r="I36" s="15">
        <f>C36+F36</f>
        <v>11</v>
      </c>
      <c r="J36" s="15">
        <f>D36+G36</f>
        <v>109</v>
      </c>
      <c r="K36" s="16">
        <f>J36/I36</f>
        <v>9.9090909090909083</v>
      </c>
    </row>
    <row r="37" spans="1:11" x14ac:dyDescent="0.3">
      <c r="A37" s="20">
        <v>60</v>
      </c>
      <c r="B37" s="20" t="s">
        <v>3</v>
      </c>
      <c r="C37" s="15">
        <v>8</v>
      </c>
      <c r="D37" s="27">
        <v>307</v>
      </c>
      <c r="E37" s="16">
        <f t="shared" si="0"/>
        <v>38.375</v>
      </c>
      <c r="F37" s="1"/>
      <c r="G37" s="1"/>
      <c r="H37" s="32"/>
      <c r="I37" s="15">
        <v>8</v>
      </c>
      <c r="J37" s="27">
        <v>307</v>
      </c>
      <c r="K37" s="16">
        <f t="shared" ref="K37:K38" si="7">J37/I37</f>
        <v>38.375</v>
      </c>
    </row>
    <row r="38" spans="1:11" x14ac:dyDescent="0.3">
      <c r="A38" s="20">
        <v>62</v>
      </c>
      <c r="B38" s="20" t="s">
        <v>2</v>
      </c>
      <c r="C38" s="15">
        <v>12</v>
      </c>
      <c r="D38" s="27">
        <v>654</v>
      </c>
      <c r="E38" s="16">
        <f t="shared" si="0"/>
        <v>54.5</v>
      </c>
      <c r="F38" s="1"/>
      <c r="G38" s="1"/>
      <c r="H38" s="32"/>
      <c r="I38" s="15">
        <v>12</v>
      </c>
      <c r="J38" s="27">
        <v>654</v>
      </c>
      <c r="K38" s="16">
        <f t="shared" si="7"/>
        <v>54.5</v>
      </c>
    </row>
    <row r="39" spans="1:11" x14ac:dyDescent="0.3">
      <c r="A39" s="20">
        <v>63</v>
      </c>
      <c r="B39" s="20" t="s">
        <v>0</v>
      </c>
      <c r="C39" s="1"/>
      <c r="D39" s="1"/>
      <c r="E39" s="16"/>
      <c r="F39" s="20">
        <v>6</v>
      </c>
      <c r="G39" s="20">
        <v>114</v>
      </c>
      <c r="H39" s="16">
        <f>G39/F39</f>
        <v>19</v>
      </c>
      <c r="I39" s="20">
        <v>6</v>
      </c>
      <c r="J39" s="20">
        <v>114</v>
      </c>
      <c r="K39" s="16">
        <f>J39/I39</f>
        <v>19</v>
      </c>
    </row>
    <row r="40" spans="1:11" x14ac:dyDescent="0.3">
      <c r="A40" s="20">
        <v>64</v>
      </c>
      <c r="B40" s="20" t="s">
        <v>3</v>
      </c>
      <c r="C40" s="15">
        <v>8</v>
      </c>
      <c r="D40" s="27">
        <v>151</v>
      </c>
      <c r="E40" s="16">
        <f t="shared" si="0"/>
        <v>18.875</v>
      </c>
      <c r="F40" s="1"/>
      <c r="G40" s="1"/>
      <c r="H40" s="32"/>
      <c r="I40" s="15">
        <v>8</v>
      </c>
      <c r="J40" s="27">
        <v>151</v>
      </c>
      <c r="K40" s="16">
        <f t="shared" ref="K40:K42" si="8">J40/I40</f>
        <v>18.875</v>
      </c>
    </row>
    <row r="41" spans="1:11" x14ac:dyDescent="0.3">
      <c r="A41" s="20">
        <v>66</v>
      </c>
      <c r="B41" s="20" t="s">
        <v>3</v>
      </c>
      <c r="C41" s="15">
        <v>3</v>
      </c>
      <c r="D41" s="27">
        <v>54</v>
      </c>
      <c r="E41" s="16">
        <f t="shared" si="0"/>
        <v>18</v>
      </c>
      <c r="F41" s="1"/>
      <c r="G41" s="1"/>
      <c r="H41" s="32"/>
      <c r="I41" s="15">
        <v>3</v>
      </c>
      <c r="J41" s="27">
        <v>54</v>
      </c>
      <c r="K41" s="16">
        <f t="shared" si="8"/>
        <v>18</v>
      </c>
    </row>
    <row r="42" spans="1:11" x14ac:dyDescent="0.3">
      <c r="A42" s="20">
        <v>67</v>
      </c>
      <c r="B42" s="20" t="s">
        <v>1</v>
      </c>
      <c r="C42" s="15">
        <v>26</v>
      </c>
      <c r="D42" s="27">
        <v>393</v>
      </c>
      <c r="E42" s="16">
        <f t="shared" si="0"/>
        <v>15.115384615384615</v>
      </c>
      <c r="F42" s="1"/>
      <c r="G42" s="1"/>
      <c r="H42" s="32"/>
      <c r="I42" s="15">
        <v>26</v>
      </c>
      <c r="J42" s="27">
        <v>393</v>
      </c>
      <c r="K42" s="16">
        <f t="shared" si="8"/>
        <v>15.115384615384615</v>
      </c>
    </row>
    <row r="43" spans="1:11" x14ac:dyDescent="0.3">
      <c r="A43" s="20">
        <v>69</v>
      </c>
      <c r="B43" s="20" t="s">
        <v>0</v>
      </c>
      <c r="C43" s="15">
        <v>8</v>
      </c>
      <c r="D43" s="27">
        <v>72.959999999999994</v>
      </c>
      <c r="E43" s="16">
        <f t="shared" si="0"/>
        <v>9.1199999999999992</v>
      </c>
      <c r="F43" s="1">
        <v>11</v>
      </c>
      <c r="G43" s="1">
        <v>61</v>
      </c>
      <c r="H43" s="32">
        <f>G43/F43</f>
        <v>5.5454545454545459</v>
      </c>
      <c r="I43" s="15">
        <f>C43+F43</f>
        <v>19</v>
      </c>
      <c r="J43" s="15">
        <f>D43+G43</f>
        <v>133.95999999999998</v>
      </c>
      <c r="K43" s="16">
        <f>J43/I43</f>
        <v>7.0505263157894724</v>
      </c>
    </row>
    <row r="44" spans="1:11" x14ac:dyDescent="0.3">
      <c r="A44" s="20">
        <v>70</v>
      </c>
      <c r="B44" s="20" t="s">
        <v>1</v>
      </c>
      <c r="C44" s="15">
        <v>3</v>
      </c>
      <c r="D44" s="27">
        <v>222</v>
      </c>
      <c r="E44" s="16">
        <f t="shared" ref="E44:E80" si="9">D44/C44</f>
        <v>74</v>
      </c>
      <c r="F44" s="1"/>
      <c r="G44" s="1"/>
      <c r="H44" s="32"/>
      <c r="I44" s="15">
        <v>3</v>
      </c>
      <c r="J44" s="27">
        <v>222</v>
      </c>
      <c r="K44" s="16">
        <f t="shared" ref="K44" si="10">J44/I44</f>
        <v>74</v>
      </c>
    </row>
    <row r="45" spans="1:11" x14ac:dyDescent="0.3">
      <c r="A45" s="20">
        <v>71</v>
      </c>
      <c r="B45" s="20" t="s">
        <v>2</v>
      </c>
      <c r="C45" s="1"/>
      <c r="D45" s="1"/>
      <c r="E45" s="16"/>
      <c r="F45" s="20">
        <v>7</v>
      </c>
      <c r="G45" s="20">
        <v>404</v>
      </c>
      <c r="H45" s="16">
        <f>G45/F45</f>
        <v>57.714285714285715</v>
      </c>
      <c r="I45" s="20">
        <v>7</v>
      </c>
      <c r="J45" s="20">
        <v>404</v>
      </c>
      <c r="K45" s="16">
        <f>J45/I45</f>
        <v>57.714285714285715</v>
      </c>
    </row>
    <row r="46" spans="1:11" x14ac:dyDescent="0.3">
      <c r="A46" s="20">
        <v>72</v>
      </c>
      <c r="B46" s="20" t="s">
        <v>3</v>
      </c>
      <c r="C46" s="15">
        <v>20</v>
      </c>
      <c r="D46" s="27">
        <v>395</v>
      </c>
      <c r="E46" s="16">
        <f t="shared" si="9"/>
        <v>19.75</v>
      </c>
      <c r="F46" s="1"/>
      <c r="G46" s="1"/>
      <c r="H46" s="32"/>
      <c r="I46" s="15">
        <v>20</v>
      </c>
      <c r="J46" s="27">
        <v>395</v>
      </c>
      <c r="K46" s="16">
        <f t="shared" ref="K46" si="11">J46/I46</f>
        <v>19.75</v>
      </c>
    </row>
    <row r="47" spans="1:11" x14ac:dyDescent="0.3">
      <c r="A47" s="20">
        <v>73</v>
      </c>
      <c r="B47" s="20" t="s">
        <v>1</v>
      </c>
      <c r="C47" s="15">
        <v>12</v>
      </c>
      <c r="D47" s="27">
        <v>261</v>
      </c>
      <c r="E47" s="16">
        <f t="shared" si="9"/>
        <v>21.75</v>
      </c>
      <c r="F47" s="1">
        <v>2</v>
      </c>
      <c r="G47" s="1">
        <v>68</v>
      </c>
      <c r="H47" s="32">
        <f>G47/F47</f>
        <v>34</v>
      </c>
      <c r="I47" s="15">
        <f>C47+F47</f>
        <v>14</v>
      </c>
      <c r="J47" s="15">
        <f>D47+G47</f>
        <v>329</v>
      </c>
      <c r="K47" s="16">
        <f>J47/I47</f>
        <v>23.5</v>
      </c>
    </row>
    <row r="48" spans="1:11" x14ac:dyDescent="0.3">
      <c r="A48" s="20">
        <v>74</v>
      </c>
      <c r="B48" s="20" t="s">
        <v>2</v>
      </c>
      <c r="C48" s="15">
        <v>4</v>
      </c>
      <c r="D48" s="27">
        <v>132</v>
      </c>
      <c r="E48" s="16">
        <f t="shared" si="9"/>
        <v>33</v>
      </c>
      <c r="F48" s="1"/>
      <c r="G48" s="1"/>
      <c r="H48" s="32"/>
      <c r="I48" s="15">
        <v>4</v>
      </c>
      <c r="J48" s="27">
        <v>132</v>
      </c>
      <c r="K48" s="16">
        <f t="shared" ref="K48:K51" si="12">J48/I48</f>
        <v>33</v>
      </c>
    </row>
    <row r="49" spans="1:11" x14ac:dyDescent="0.3">
      <c r="A49" s="20">
        <v>77</v>
      </c>
      <c r="B49" s="20" t="s">
        <v>0</v>
      </c>
      <c r="C49" s="15">
        <v>4</v>
      </c>
      <c r="D49" s="27">
        <v>38</v>
      </c>
      <c r="E49" s="16">
        <f t="shared" si="9"/>
        <v>9.5</v>
      </c>
      <c r="F49" s="1"/>
      <c r="G49" s="1"/>
      <c r="H49" s="32"/>
      <c r="I49" s="15">
        <v>4</v>
      </c>
      <c r="J49" s="27">
        <v>38</v>
      </c>
      <c r="K49" s="16">
        <f t="shared" si="12"/>
        <v>9.5</v>
      </c>
    </row>
    <row r="50" spans="1:11" x14ac:dyDescent="0.3">
      <c r="A50" s="20">
        <v>80</v>
      </c>
      <c r="B50" s="20" t="s">
        <v>3</v>
      </c>
      <c r="C50" s="15">
        <v>12</v>
      </c>
      <c r="D50" s="27">
        <v>703</v>
      </c>
      <c r="E50" s="16">
        <f t="shared" si="9"/>
        <v>58.583333333333336</v>
      </c>
      <c r="F50" s="1"/>
      <c r="G50" s="1"/>
      <c r="H50" s="32"/>
      <c r="I50" s="15">
        <v>12</v>
      </c>
      <c r="J50" s="27">
        <v>703</v>
      </c>
      <c r="K50" s="16">
        <f t="shared" si="12"/>
        <v>58.583333333333336</v>
      </c>
    </row>
    <row r="51" spans="1:11" x14ac:dyDescent="0.3">
      <c r="A51" s="20">
        <v>82</v>
      </c>
      <c r="B51" s="20" t="s">
        <v>0</v>
      </c>
      <c r="C51" s="15">
        <v>5</v>
      </c>
      <c r="D51" s="27">
        <v>184</v>
      </c>
      <c r="E51" s="16">
        <f t="shared" si="9"/>
        <v>36.799999999999997</v>
      </c>
      <c r="F51" s="1"/>
      <c r="G51" s="1"/>
      <c r="H51" s="32"/>
      <c r="I51" s="15">
        <v>5</v>
      </c>
      <c r="J51" s="27">
        <v>184</v>
      </c>
      <c r="K51" s="16">
        <f t="shared" si="12"/>
        <v>36.799999999999997</v>
      </c>
    </row>
    <row r="52" spans="1:11" x14ac:dyDescent="0.3">
      <c r="A52" s="20">
        <v>84</v>
      </c>
      <c r="B52" s="20" t="s">
        <v>3</v>
      </c>
      <c r="C52" s="15">
        <v>2</v>
      </c>
      <c r="D52" s="27">
        <v>30</v>
      </c>
      <c r="E52" s="16">
        <f t="shared" si="9"/>
        <v>15</v>
      </c>
      <c r="F52" s="1">
        <v>2</v>
      </c>
      <c r="G52" s="1">
        <v>16</v>
      </c>
      <c r="H52" s="32">
        <v>8</v>
      </c>
      <c r="I52" s="15">
        <f>C52+F52</f>
        <v>4</v>
      </c>
      <c r="J52" s="15">
        <f>D52+G52</f>
        <v>46</v>
      </c>
      <c r="K52" s="16">
        <f>J52/I52</f>
        <v>11.5</v>
      </c>
    </row>
    <row r="53" spans="1:11" x14ac:dyDescent="0.3">
      <c r="A53" s="20">
        <v>86</v>
      </c>
      <c r="B53" s="20" t="s">
        <v>0</v>
      </c>
      <c r="C53" s="15">
        <v>6</v>
      </c>
      <c r="D53" s="27">
        <v>67.02</v>
      </c>
      <c r="E53" s="16">
        <f t="shared" si="9"/>
        <v>11.17</v>
      </c>
      <c r="F53" s="1"/>
      <c r="G53" s="1"/>
      <c r="H53" s="32"/>
      <c r="I53" s="15">
        <v>6</v>
      </c>
      <c r="J53" s="27">
        <v>67.02</v>
      </c>
      <c r="K53" s="16">
        <f t="shared" ref="K53:K55" si="13">J53/I53</f>
        <v>11.17</v>
      </c>
    </row>
    <row r="54" spans="1:11" x14ac:dyDescent="0.3">
      <c r="A54" s="20">
        <v>87</v>
      </c>
      <c r="B54" s="20" t="s">
        <v>3</v>
      </c>
      <c r="C54" s="15">
        <v>12</v>
      </c>
      <c r="D54" s="27">
        <v>654</v>
      </c>
      <c r="E54" s="16">
        <f t="shared" si="9"/>
        <v>54.5</v>
      </c>
      <c r="F54" s="1"/>
      <c r="G54" s="1"/>
      <c r="H54" s="32"/>
      <c r="I54" s="15">
        <v>12</v>
      </c>
      <c r="J54" s="27">
        <v>654</v>
      </c>
      <c r="K54" s="16">
        <f t="shared" si="13"/>
        <v>54.5</v>
      </c>
    </row>
    <row r="55" spans="1:11" x14ac:dyDescent="0.3">
      <c r="A55" s="20">
        <v>91</v>
      </c>
      <c r="B55" s="20" t="s">
        <v>2</v>
      </c>
      <c r="C55" s="15">
        <v>2</v>
      </c>
      <c r="D55" s="27">
        <v>77</v>
      </c>
      <c r="E55" s="16">
        <f t="shared" si="9"/>
        <v>38.5</v>
      </c>
      <c r="F55" s="1"/>
      <c r="G55" s="1"/>
      <c r="H55" s="32"/>
      <c r="I55" s="15">
        <v>2</v>
      </c>
      <c r="J55" s="27">
        <v>77</v>
      </c>
      <c r="K55" s="16">
        <f t="shared" si="13"/>
        <v>38.5</v>
      </c>
    </row>
    <row r="56" spans="1:11" x14ac:dyDescent="0.3">
      <c r="A56" s="20">
        <v>92</v>
      </c>
      <c r="B56" s="20" t="s">
        <v>3</v>
      </c>
      <c r="C56" s="15">
        <v>11</v>
      </c>
      <c r="D56" s="27">
        <v>167</v>
      </c>
      <c r="E56" s="16">
        <f t="shared" si="9"/>
        <v>15.181818181818182</v>
      </c>
      <c r="F56" s="1">
        <v>9</v>
      </c>
      <c r="G56" s="1">
        <v>96</v>
      </c>
      <c r="H56" s="16">
        <f>G56/F56</f>
        <v>10.666666666666666</v>
      </c>
      <c r="I56" s="15">
        <f>C56+F56</f>
        <v>20</v>
      </c>
      <c r="J56" s="15">
        <f>D56+G56</f>
        <v>263</v>
      </c>
      <c r="K56" s="16">
        <f>J56/I56</f>
        <v>13.15</v>
      </c>
    </row>
    <row r="57" spans="1:11" x14ac:dyDescent="0.3">
      <c r="A57" s="20">
        <v>93</v>
      </c>
      <c r="B57" s="20" t="s">
        <v>1</v>
      </c>
      <c r="C57" s="15">
        <v>33</v>
      </c>
      <c r="D57" s="27">
        <f>64.02+20+293</f>
        <v>377.02</v>
      </c>
      <c r="E57" s="16">
        <f t="shared" si="9"/>
        <v>11.424848484848484</v>
      </c>
      <c r="F57" s="1"/>
      <c r="G57" s="1"/>
      <c r="H57" s="32"/>
      <c r="I57" s="15">
        <v>33</v>
      </c>
      <c r="J57" s="27">
        <f>64.02+20+293</f>
        <v>377.02</v>
      </c>
      <c r="K57" s="16">
        <f t="shared" ref="K57:K65" si="14">J57/I57</f>
        <v>11.424848484848484</v>
      </c>
    </row>
    <row r="58" spans="1:11" x14ac:dyDescent="0.3">
      <c r="A58" s="20">
        <v>94</v>
      </c>
      <c r="B58" s="20" t="s">
        <v>2</v>
      </c>
      <c r="C58" s="15">
        <v>6</v>
      </c>
      <c r="D58" s="27">
        <v>154.02000000000001</v>
      </c>
      <c r="E58" s="16">
        <f t="shared" si="9"/>
        <v>25.67</v>
      </c>
      <c r="F58" s="1"/>
      <c r="G58" s="1"/>
      <c r="H58" s="32"/>
      <c r="I58" s="15">
        <v>6</v>
      </c>
      <c r="J58" s="27">
        <v>154.02000000000001</v>
      </c>
      <c r="K58" s="16">
        <f t="shared" si="14"/>
        <v>25.67</v>
      </c>
    </row>
    <row r="59" spans="1:11" x14ac:dyDescent="0.3">
      <c r="A59" s="20">
        <v>95</v>
      </c>
      <c r="B59" s="20" t="s">
        <v>0</v>
      </c>
      <c r="C59" s="15">
        <v>22</v>
      </c>
      <c r="D59" s="27">
        <f>72+663</f>
        <v>735</v>
      </c>
      <c r="E59" s="16">
        <f t="shared" si="9"/>
        <v>33.409090909090907</v>
      </c>
      <c r="F59" s="1"/>
      <c r="G59" s="1"/>
      <c r="H59" s="32"/>
      <c r="I59" s="15">
        <v>22</v>
      </c>
      <c r="J59" s="27">
        <f>72+663</f>
        <v>735</v>
      </c>
      <c r="K59" s="16">
        <f t="shared" si="14"/>
        <v>33.409090909090907</v>
      </c>
    </row>
    <row r="60" spans="1:11" x14ac:dyDescent="0.3">
      <c r="A60" s="20">
        <v>100</v>
      </c>
      <c r="B60" s="20" t="s">
        <v>3</v>
      </c>
      <c r="C60" s="15">
        <v>14</v>
      </c>
      <c r="D60" s="27">
        <v>101</v>
      </c>
      <c r="E60" s="16">
        <f t="shared" si="9"/>
        <v>7.2142857142857144</v>
      </c>
      <c r="F60" s="1"/>
      <c r="G60" s="1"/>
      <c r="H60" s="32"/>
      <c r="I60" s="15">
        <v>14</v>
      </c>
      <c r="J60" s="27">
        <v>101</v>
      </c>
      <c r="K60" s="16">
        <f t="shared" si="14"/>
        <v>7.2142857142857144</v>
      </c>
    </row>
    <row r="61" spans="1:11" x14ac:dyDescent="0.3">
      <c r="A61" s="20">
        <v>101</v>
      </c>
      <c r="B61" s="20" t="s">
        <v>0</v>
      </c>
      <c r="C61" s="15">
        <v>2</v>
      </c>
      <c r="D61" s="27">
        <v>9</v>
      </c>
      <c r="E61" s="16">
        <f t="shared" si="9"/>
        <v>4.5</v>
      </c>
      <c r="F61" s="1"/>
      <c r="G61" s="1"/>
      <c r="H61" s="32"/>
      <c r="I61" s="15">
        <v>2</v>
      </c>
      <c r="J61" s="27">
        <v>9</v>
      </c>
      <c r="K61" s="16">
        <f t="shared" si="14"/>
        <v>4.5</v>
      </c>
    </row>
    <row r="62" spans="1:11" x14ac:dyDescent="0.3">
      <c r="A62" s="20">
        <v>104</v>
      </c>
      <c r="B62" s="20" t="s">
        <v>2</v>
      </c>
      <c r="C62" s="15">
        <v>17</v>
      </c>
      <c r="D62" s="27">
        <v>280</v>
      </c>
      <c r="E62" s="16">
        <f t="shared" si="9"/>
        <v>16.470588235294116</v>
      </c>
      <c r="F62" s="1"/>
      <c r="G62" s="1"/>
      <c r="H62" s="32"/>
      <c r="I62" s="15">
        <v>17</v>
      </c>
      <c r="J62" s="27">
        <v>280</v>
      </c>
      <c r="K62" s="16">
        <f t="shared" si="14"/>
        <v>16.470588235294116</v>
      </c>
    </row>
    <row r="63" spans="1:11" x14ac:dyDescent="0.3">
      <c r="A63" s="20">
        <v>107</v>
      </c>
      <c r="B63" s="20" t="s">
        <v>1</v>
      </c>
      <c r="C63" s="15">
        <v>8</v>
      </c>
      <c r="D63" s="27">
        <v>152.96</v>
      </c>
      <c r="E63" s="16">
        <f t="shared" si="9"/>
        <v>19.12</v>
      </c>
      <c r="F63" s="1"/>
      <c r="G63" s="1"/>
      <c r="H63" s="32"/>
      <c r="I63" s="15">
        <v>8</v>
      </c>
      <c r="J63" s="27">
        <v>152.96</v>
      </c>
      <c r="K63" s="16">
        <f t="shared" si="14"/>
        <v>19.12</v>
      </c>
    </row>
    <row r="64" spans="1:11" x14ac:dyDescent="0.3">
      <c r="A64" s="20">
        <v>108</v>
      </c>
      <c r="B64" s="20" t="s">
        <v>2</v>
      </c>
      <c r="C64" s="15">
        <v>2</v>
      </c>
      <c r="D64" s="27">
        <v>55</v>
      </c>
      <c r="E64" s="16">
        <f t="shared" si="9"/>
        <v>27.5</v>
      </c>
      <c r="F64" s="1"/>
      <c r="G64" s="1"/>
      <c r="H64" s="32"/>
      <c r="I64" s="15">
        <v>2</v>
      </c>
      <c r="J64" s="27">
        <v>55</v>
      </c>
      <c r="K64" s="16">
        <f t="shared" si="14"/>
        <v>27.5</v>
      </c>
    </row>
    <row r="65" spans="1:11" x14ac:dyDescent="0.3">
      <c r="A65" s="20">
        <v>109</v>
      </c>
      <c r="B65" s="20" t="s">
        <v>0</v>
      </c>
      <c r="C65" s="15">
        <v>4</v>
      </c>
      <c r="D65" s="27">
        <v>66</v>
      </c>
      <c r="E65" s="16">
        <f t="shared" si="9"/>
        <v>16.5</v>
      </c>
      <c r="F65" s="1"/>
      <c r="G65" s="1"/>
      <c r="H65" s="32"/>
      <c r="I65" s="15">
        <v>4</v>
      </c>
      <c r="J65" s="27">
        <v>66</v>
      </c>
      <c r="K65" s="16">
        <f t="shared" si="14"/>
        <v>16.5</v>
      </c>
    </row>
    <row r="66" spans="1:11" x14ac:dyDescent="0.3">
      <c r="A66" s="20">
        <v>110</v>
      </c>
      <c r="B66" s="20" t="s">
        <v>3</v>
      </c>
      <c r="C66" s="15">
        <v>28</v>
      </c>
      <c r="D66" s="27">
        <f>255+191+385</f>
        <v>831</v>
      </c>
      <c r="E66" s="16">
        <f t="shared" si="9"/>
        <v>29.678571428571427</v>
      </c>
      <c r="F66" s="1">
        <v>5</v>
      </c>
      <c r="G66" s="1">
        <v>171</v>
      </c>
      <c r="H66" s="16">
        <f>G66/F66</f>
        <v>34.200000000000003</v>
      </c>
      <c r="I66" s="15">
        <f>C66+F66</f>
        <v>33</v>
      </c>
      <c r="J66" s="15">
        <f>D66+G66</f>
        <v>1002</v>
      </c>
      <c r="K66" s="16">
        <f>J66/I66</f>
        <v>30.363636363636363</v>
      </c>
    </row>
    <row r="67" spans="1:11" x14ac:dyDescent="0.3">
      <c r="A67" s="20">
        <v>111</v>
      </c>
      <c r="B67" s="20" t="s">
        <v>1</v>
      </c>
      <c r="C67" s="15">
        <v>11</v>
      </c>
      <c r="D67" s="27">
        <v>240</v>
      </c>
      <c r="E67" s="16">
        <f t="shared" si="9"/>
        <v>21.818181818181817</v>
      </c>
      <c r="F67" s="1"/>
      <c r="G67" s="1"/>
      <c r="H67" s="32"/>
      <c r="I67" s="15">
        <v>11</v>
      </c>
      <c r="J67" s="27">
        <v>240</v>
      </c>
      <c r="K67" s="16">
        <f t="shared" ref="K67:K70" si="15">J67/I67</f>
        <v>21.818181818181817</v>
      </c>
    </row>
    <row r="68" spans="1:11" x14ac:dyDescent="0.3">
      <c r="A68" s="20">
        <v>113</v>
      </c>
      <c r="B68" s="20" t="s">
        <v>1</v>
      </c>
      <c r="C68" s="15">
        <v>8</v>
      </c>
      <c r="D68" s="27">
        <v>100</v>
      </c>
      <c r="E68" s="16">
        <f t="shared" si="9"/>
        <v>12.5</v>
      </c>
      <c r="F68" s="1"/>
      <c r="G68" s="1"/>
      <c r="H68" s="32"/>
      <c r="I68" s="15">
        <v>8</v>
      </c>
      <c r="J68" s="27">
        <v>100</v>
      </c>
      <c r="K68" s="16">
        <f t="shared" si="15"/>
        <v>12.5</v>
      </c>
    </row>
    <row r="69" spans="1:11" x14ac:dyDescent="0.3">
      <c r="A69" s="20">
        <v>114</v>
      </c>
      <c r="B69" s="20" t="s">
        <v>0</v>
      </c>
      <c r="C69" s="15">
        <v>9</v>
      </c>
      <c r="D69" s="27">
        <v>182</v>
      </c>
      <c r="E69" s="16">
        <f t="shared" si="9"/>
        <v>20.222222222222221</v>
      </c>
      <c r="F69" s="1"/>
      <c r="G69" s="1"/>
      <c r="H69" s="32"/>
      <c r="I69" s="15">
        <v>9</v>
      </c>
      <c r="J69" s="27">
        <v>182</v>
      </c>
      <c r="K69" s="16">
        <f t="shared" si="15"/>
        <v>20.222222222222221</v>
      </c>
    </row>
    <row r="70" spans="1:11" x14ac:dyDescent="0.3">
      <c r="A70" s="20">
        <v>115</v>
      </c>
      <c r="B70" s="20" t="s">
        <v>3</v>
      </c>
      <c r="C70" s="15">
        <v>8</v>
      </c>
      <c r="D70" s="27">
        <v>220</v>
      </c>
      <c r="E70" s="16">
        <f t="shared" si="9"/>
        <v>27.5</v>
      </c>
      <c r="F70" s="1"/>
      <c r="G70" s="1"/>
      <c r="H70" s="32"/>
      <c r="I70" s="15">
        <v>8</v>
      </c>
      <c r="J70" s="27">
        <v>220</v>
      </c>
      <c r="K70" s="16">
        <f t="shared" si="15"/>
        <v>27.5</v>
      </c>
    </row>
    <row r="71" spans="1:11" x14ac:dyDescent="0.3">
      <c r="A71" s="20">
        <v>120</v>
      </c>
      <c r="B71" s="20" t="s">
        <v>3</v>
      </c>
      <c r="C71" s="15">
        <v>13</v>
      </c>
      <c r="D71" s="27">
        <v>440</v>
      </c>
      <c r="E71" s="16">
        <f t="shared" si="9"/>
        <v>33.846153846153847</v>
      </c>
      <c r="F71" s="1">
        <v>6</v>
      </c>
      <c r="G71" s="1">
        <v>51</v>
      </c>
      <c r="H71" s="16">
        <f>G71/F71</f>
        <v>8.5</v>
      </c>
      <c r="I71" s="15">
        <f>C71+F71</f>
        <v>19</v>
      </c>
      <c r="J71" s="15">
        <f>D71+G71</f>
        <v>491</v>
      </c>
      <c r="K71" s="16">
        <f>J71/I71</f>
        <v>25.842105263157894</v>
      </c>
    </row>
    <row r="72" spans="1:11" x14ac:dyDescent="0.3">
      <c r="A72" s="20">
        <v>121</v>
      </c>
      <c r="B72" s="20" t="s">
        <v>1</v>
      </c>
      <c r="C72" s="15">
        <v>7</v>
      </c>
      <c r="D72" s="27">
        <v>387</v>
      </c>
      <c r="E72" s="16">
        <f t="shared" si="9"/>
        <v>55.285714285714285</v>
      </c>
      <c r="F72" s="1"/>
      <c r="G72" s="1"/>
      <c r="H72" s="32"/>
      <c r="I72" s="15">
        <v>7</v>
      </c>
      <c r="J72" s="27">
        <v>387</v>
      </c>
      <c r="K72" s="16">
        <f t="shared" ref="K72:K74" si="16">J72/I72</f>
        <v>55.285714285714285</v>
      </c>
    </row>
    <row r="73" spans="1:11" x14ac:dyDescent="0.3">
      <c r="A73" s="20">
        <v>124</v>
      </c>
      <c r="B73" s="20" t="s">
        <v>2</v>
      </c>
      <c r="C73" s="15">
        <v>8</v>
      </c>
      <c r="D73" s="27">
        <v>452</v>
      </c>
      <c r="E73" s="16">
        <f t="shared" si="9"/>
        <v>56.5</v>
      </c>
      <c r="F73" s="1"/>
      <c r="G73" s="1"/>
      <c r="H73" s="32"/>
      <c r="I73" s="15">
        <v>8</v>
      </c>
      <c r="J73" s="27">
        <v>452</v>
      </c>
      <c r="K73" s="16">
        <f t="shared" si="16"/>
        <v>56.5</v>
      </c>
    </row>
    <row r="74" spans="1:11" x14ac:dyDescent="0.3">
      <c r="A74" s="20">
        <v>127</v>
      </c>
      <c r="B74" s="20" t="s">
        <v>1</v>
      </c>
      <c r="C74" s="15">
        <v>6</v>
      </c>
      <c r="D74" s="27">
        <v>82.02</v>
      </c>
      <c r="E74" s="16">
        <f t="shared" si="9"/>
        <v>13.67</v>
      </c>
      <c r="F74" s="1"/>
      <c r="G74" s="1"/>
      <c r="H74" s="32"/>
      <c r="I74" s="15">
        <v>6</v>
      </c>
      <c r="J74" s="27">
        <v>82.02</v>
      </c>
      <c r="K74" s="16">
        <f t="shared" si="16"/>
        <v>13.67</v>
      </c>
    </row>
    <row r="75" spans="1:11" x14ac:dyDescent="0.3">
      <c r="A75" s="20">
        <v>131</v>
      </c>
      <c r="B75" s="20" t="s">
        <v>2</v>
      </c>
      <c r="C75" s="1"/>
      <c r="D75" s="1"/>
      <c r="E75" s="16"/>
      <c r="F75" s="20">
        <v>5</v>
      </c>
      <c r="G75" s="28">
        <v>75</v>
      </c>
      <c r="H75" s="16">
        <f>G75/F75</f>
        <v>15</v>
      </c>
      <c r="I75" s="20">
        <v>5</v>
      </c>
      <c r="J75" s="28">
        <v>75</v>
      </c>
      <c r="K75" s="16">
        <f>J75/I75</f>
        <v>15</v>
      </c>
    </row>
    <row r="76" spans="1:11" x14ac:dyDescent="0.3">
      <c r="A76" s="20">
        <v>132</v>
      </c>
      <c r="B76" s="20" t="s">
        <v>3</v>
      </c>
      <c r="C76" s="15">
        <v>11</v>
      </c>
      <c r="D76" s="27">
        <v>656.04</v>
      </c>
      <c r="E76" s="16">
        <f t="shared" si="9"/>
        <v>59.639999999999993</v>
      </c>
      <c r="F76" s="1"/>
      <c r="G76" s="1"/>
      <c r="H76" s="32"/>
      <c r="I76" s="15">
        <v>11</v>
      </c>
      <c r="J76" s="27">
        <v>656.04</v>
      </c>
      <c r="K76" s="16">
        <f t="shared" ref="K76:K79" si="17">J76/I76</f>
        <v>59.639999999999993</v>
      </c>
    </row>
    <row r="77" spans="1:11" x14ac:dyDescent="0.3">
      <c r="A77" s="20">
        <v>134</v>
      </c>
      <c r="B77" s="20" t="s">
        <v>1</v>
      </c>
      <c r="C77" s="15">
        <v>3</v>
      </c>
      <c r="D77" s="27">
        <v>36.99</v>
      </c>
      <c r="E77" s="16">
        <f t="shared" si="9"/>
        <v>12.33</v>
      </c>
      <c r="F77" s="1"/>
      <c r="G77" s="1"/>
      <c r="H77" s="32"/>
      <c r="I77" s="15">
        <v>3</v>
      </c>
      <c r="J77" s="27">
        <v>36.99</v>
      </c>
      <c r="K77" s="16">
        <f t="shared" si="17"/>
        <v>12.33</v>
      </c>
    </row>
    <row r="78" spans="1:11" x14ac:dyDescent="0.3">
      <c r="A78" s="20">
        <v>136</v>
      </c>
      <c r="B78" s="20" t="s">
        <v>3</v>
      </c>
      <c r="C78" s="15">
        <v>9</v>
      </c>
      <c r="D78" s="27">
        <f>288+267+116</f>
        <v>671</v>
      </c>
      <c r="E78" s="16">
        <f t="shared" si="9"/>
        <v>74.555555555555557</v>
      </c>
      <c r="F78" s="1"/>
      <c r="G78" s="1"/>
      <c r="H78" s="32"/>
      <c r="I78" s="15">
        <v>9</v>
      </c>
      <c r="J78" s="27">
        <f>288+267+116</f>
        <v>671</v>
      </c>
      <c r="K78" s="16">
        <f t="shared" si="17"/>
        <v>74.555555555555557</v>
      </c>
    </row>
    <row r="79" spans="1:11" x14ac:dyDescent="0.3">
      <c r="A79" s="20">
        <v>140</v>
      </c>
      <c r="B79" s="20" t="s">
        <v>2</v>
      </c>
      <c r="C79" s="15">
        <v>2</v>
      </c>
      <c r="D79" s="27">
        <v>4</v>
      </c>
      <c r="E79" s="16">
        <f t="shared" si="9"/>
        <v>2</v>
      </c>
      <c r="F79" s="1"/>
      <c r="G79" s="1"/>
      <c r="H79" s="32"/>
      <c r="I79" s="15">
        <v>2</v>
      </c>
      <c r="J79" s="27">
        <v>4</v>
      </c>
      <c r="K79" s="16">
        <f t="shared" si="17"/>
        <v>2</v>
      </c>
    </row>
    <row r="80" spans="1:11" x14ac:dyDescent="0.3">
      <c r="A80" s="20">
        <v>141</v>
      </c>
      <c r="B80" s="20" t="s">
        <v>1</v>
      </c>
      <c r="C80" s="15">
        <v>7</v>
      </c>
      <c r="D80" s="27">
        <v>182</v>
      </c>
      <c r="E80" s="16">
        <f t="shared" si="9"/>
        <v>26</v>
      </c>
      <c r="F80" s="1">
        <v>3</v>
      </c>
      <c r="G80" s="1">
        <v>110</v>
      </c>
      <c r="H80" s="16">
        <f>G80/F80</f>
        <v>36.666666666666664</v>
      </c>
      <c r="I80" s="15">
        <f>C80+F80</f>
        <v>10</v>
      </c>
      <c r="J80" s="15">
        <f>D80+G80</f>
        <v>292</v>
      </c>
      <c r="K80" s="16">
        <f>J80/I80</f>
        <v>29.2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Demographic and clinical data</vt:lpstr>
      <vt:lpstr>URTIs episodes</vt:lpstr>
      <vt:lpstr>Time until 1st URT episode</vt:lpstr>
      <vt:lpstr>Gastrointestinal infections</vt:lpstr>
      <vt:lpstr>IGAs</vt:lpstr>
      <vt:lpstr>Type of URTIs and Treatments</vt:lpstr>
      <vt:lpstr> WURSS - 21 per episode</vt:lpstr>
      <vt:lpstr>WURSS - 21 per subject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Juanga Aguera Santos</dc:creator>
  <cp:lastModifiedBy>Valentina Taverniti</cp:lastModifiedBy>
  <dcterms:created xsi:type="dcterms:W3CDTF">2015-06-05T18:19:34Z</dcterms:created>
  <dcterms:modified xsi:type="dcterms:W3CDTF">2025-08-26T06:29:57Z</dcterms:modified>
</cp:coreProperties>
</file>